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760"/>
  </bookViews>
  <sheets>
    <sheet name="Trade_Commissioner_List_FRENCH" sheetId="1" r:id="rId1"/>
  </sheets>
  <calcPr calcId="144525"/>
</workbook>
</file>

<file path=xl/calcChain.xml><?xml version="1.0" encoding="utf-8"?>
<calcChain xmlns="http://schemas.openxmlformats.org/spreadsheetml/2006/main">
  <c r="B78" i="1" l="1"/>
  <c r="B5" i="1"/>
  <c r="C5" i="1"/>
  <c r="C78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B126" i="1"/>
  <c r="C126" i="1"/>
  <c r="B127" i="1"/>
  <c r="C127" i="1"/>
  <c r="B128" i="1"/>
  <c r="C128" i="1"/>
  <c r="B129" i="1"/>
  <c r="C129" i="1"/>
  <c r="B130" i="1"/>
  <c r="C130" i="1"/>
  <c r="B131" i="1"/>
  <c r="C131" i="1"/>
  <c r="B132" i="1"/>
  <c r="C132" i="1"/>
  <c r="B133" i="1"/>
  <c r="C133" i="1"/>
  <c r="B163" i="1"/>
  <c r="C163" i="1"/>
  <c r="B167" i="1"/>
  <c r="C167" i="1"/>
  <c r="B259" i="1"/>
  <c r="C259" i="1"/>
  <c r="B299" i="1"/>
  <c r="C299" i="1"/>
  <c r="B300" i="1"/>
  <c r="C300" i="1"/>
  <c r="B301" i="1"/>
  <c r="C301" i="1"/>
  <c r="B302" i="1"/>
  <c r="C302" i="1"/>
  <c r="B304" i="1"/>
  <c r="C304" i="1"/>
  <c r="B305" i="1"/>
  <c r="C305" i="1"/>
  <c r="B306" i="1"/>
  <c r="C306" i="1"/>
  <c r="B307" i="1"/>
  <c r="C307" i="1"/>
  <c r="B308" i="1"/>
  <c r="C308" i="1"/>
  <c r="B309" i="1"/>
  <c r="C309" i="1"/>
  <c r="B310" i="1"/>
  <c r="C310" i="1"/>
  <c r="B311" i="1"/>
  <c r="C311" i="1"/>
  <c r="B312" i="1"/>
  <c r="C312" i="1"/>
  <c r="B313" i="1"/>
  <c r="C313" i="1"/>
  <c r="B314" i="1"/>
  <c r="C314" i="1"/>
  <c r="B315" i="1"/>
  <c r="C315" i="1"/>
  <c r="B316" i="1"/>
  <c r="C316" i="1"/>
  <c r="B317" i="1"/>
  <c r="C317" i="1"/>
  <c r="B318" i="1"/>
  <c r="C318" i="1"/>
  <c r="B319" i="1"/>
  <c r="C319" i="1"/>
  <c r="B320" i="1"/>
  <c r="C320" i="1"/>
  <c r="B321" i="1"/>
  <c r="C321" i="1"/>
  <c r="B322" i="1"/>
  <c r="C322" i="1"/>
  <c r="B323" i="1"/>
  <c r="C323" i="1"/>
  <c r="B324" i="1"/>
  <c r="C324" i="1"/>
  <c r="B325" i="1"/>
  <c r="C325" i="1"/>
  <c r="B326" i="1"/>
  <c r="C326" i="1"/>
  <c r="B327" i="1"/>
  <c r="C327" i="1"/>
  <c r="B328" i="1"/>
  <c r="C328" i="1"/>
  <c r="B331" i="1"/>
  <c r="C331" i="1"/>
  <c r="B473" i="1"/>
  <c r="C473" i="1"/>
  <c r="B474" i="1"/>
  <c r="C474" i="1"/>
  <c r="B475" i="1"/>
  <c r="C475" i="1"/>
  <c r="B476" i="1"/>
  <c r="C476" i="1"/>
  <c r="B477" i="1"/>
  <c r="C477" i="1"/>
  <c r="B478" i="1"/>
  <c r="C478" i="1"/>
  <c r="B479" i="1"/>
  <c r="C479" i="1"/>
  <c r="B584" i="1"/>
  <c r="C584" i="1"/>
  <c r="B585" i="1"/>
  <c r="C585" i="1"/>
  <c r="B586" i="1"/>
  <c r="C586" i="1"/>
  <c r="B587" i="1"/>
  <c r="C587" i="1"/>
  <c r="B588" i="1"/>
  <c r="C588" i="1"/>
  <c r="B589" i="1"/>
  <c r="C589" i="1"/>
  <c r="B590" i="1"/>
  <c r="C590" i="1"/>
  <c r="B591" i="1"/>
  <c r="C591" i="1"/>
  <c r="B592" i="1"/>
  <c r="C592" i="1"/>
  <c r="B593" i="1"/>
  <c r="C593" i="1"/>
  <c r="B660" i="1"/>
  <c r="C660" i="1"/>
  <c r="B673" i="1"/>
  <c r="C673" i="1"/>
  <c r="B674" i="1"/>
  <c r="C674" i="1"/>
  <c r="B675" i="1"/>
  <c r="C675" i="1"/>
  <c r="B676" i="1"/>
  <c r="C676" i="1"/>
  <c r="B677" i="1"/>
  <c r="C677" i="1"/>
  <c r="B678" i="1"/>
  <c r="C678" i="1"/>
  <c r="B679" i="1"/>
  <c r="C679" i="1"/>
  <c r="B785" i="1"/>
  <c r="C785" i="1"/>
  <c r="B786" i="1"/>
  <c r="C786" i="1"/>
  <c r="B787" i="1"/>
  <c r="C787" i="1"/>
  <c r="B789" i="1"/>
  <c r="C789" i="1"/>
  <c r="B790" i="1"/>
  <c r="C790" i="1"/>
  <c r="B791" i="1"/>
  <c r="C791" i="1"/>
  <c r="B794" i="1"/>
  <c r="C794" i="1"/>
  <c r="B795" i="1"/>
  <c r="C795" i="1"/>
  <c r="B796" i="1"/>
  <c r="C796" i="1"/>
  <c r="B797" i="1"/>
  <c r="C797" i="1"/>
  <c r="B803" i="1"/>
  <c r="C803" i="1"/>
  <c r="B886" i="1"/>
  <c r="C886" i="1"/>
  <c r="B992" i="1"/>
  <c r="C992" i="1"/>
  <c r="B1223" i="1"/>
  <c r="C1223" i="1"/>
  <c r="B1295" i="1"/>
  <c r="C1295" i="1"/>
  <c r="B1299" i="1"/>
  <c r="C1299" i="1"/>
  <c r="B1302" i="1"/>
  <c r="C1388" i="1"/>
  <c r="B1516" i="1"/>
  <c r="C1516" i="1"/>
  <c r="B1517" i="1"/>
  <c r="C1517" i="1"/>
  <c r="B1518" i="1"/>
  <c r="C1518" i="1"/>
  <c r="B1519" i="1"/>
  <c r="C1519" i="1"/>
  <c r="B1520" i="1"/>
  <c r="C1520" i="1"/>
  <c r="B1521" i="1"/>
  <c r="C1521" i="1"/>
  <c r="B1522" i="1"/>
  <c r="C1522" i="1"/>
  <c r="B1678" i="1"/>
  <c r="C1678" i="1"/>
  <c r="B1679" i="1"/>
  <c r="C1679" i="1"/>
  <c r="B1680" i="1"/>
  <c r="C1680" i="1"/>
  <c r="B1807" i="1"/>
  <c r="C1807" i="1"/>
  <c r="B1886" i="1"/>
  <c r="C1886" i="1"/>
  <c r="B1926" i="1"/>
  <c r="C1926" i="1"/>
  <c r="B1927" i="1"/>
  <c r="C1927" i="1"/>
  <c r="B1928" i="1"/>
  <c r="C1928" i="1"/>
  <c r="B1929" i="1"/>
  <c r="C1929" i="1"/>
  <c r="B1930" i="1"/>
  <c r="C1930" i="1"/>
  <c r="B1931" i="1"/>
  <c r="C1931" i="1"/>
  <c r="B1932" i="1"/>
  <c r="C1932" i="1"/>
  <c r="B1933" i="1"/>
  <c r="C1933" i="1"/>
  <c r="B1934" i="1"/>
  <c r="C1934" i="1"/>
  <c r="B1935" i="1"/>
  <c r="C1935" i="1"/>
  <c r="B1936" i="1"/>
  <c r="C1936" i="1"/>
  <c r="B1937" i="1"/>
  <c r="C1937" i="1"/>
  <c r="B1938" i="1"/>
  <c r="C1938" i="1"/>
  <c r="B1939" i="1"/>
  <c r="C1939" i="1"/>
  <c r="B1940" i="1"/>
  <c r="C1940" i="1"/>
  <c r="B1941" i="1"/>
  <c r="C1941" i="1"/>
  <c r="B1942" i="1"/>
  <c r="C1942" i="1"/>
  <c r="B1943" i="1"/>
  <c r="C1943" i="1"/>
  <c r="B1944" i="1"/>
  <c r="C1944" i="1"/>
  <c r="B2103" i="1"/>
  <c r="C2103" i="1"/>
  <c r="B2104" i="1"/>
  <c r="C2104" i="1"/>
  <c r="B2105" i="1"/>
  <c r="C2105" i="1"/>
  <c r="B2110" i="1"/>
  <c r="C2110" i="1"/>
  <c r="B2111" i="1"/>
  <c r="C2111" i="1"/>
  <c r="B2112" i="1"/>
  <c r="C2112" i="1"/>
  <c r="B2113" i="1"/>
  <c r="C2113" i="1"/>
  <c r="B2144" i="1"/>
  <c r="C2144" i="1"/>
  <c r="B2145" i="1"/>
  <c r="C2145" i="1"/>
  <c r="B2146" i="1"/>
  <c r="C2146" i="1"/>
  <c r="B2147" i="1"/>
  <c r="C2147" i="1"/>
  <c r="B2148" i="1"/>
  <c r="C2148" i="1"/>
  <c r="B2149" i="1"/>
  <c r="C2149" i="1"/>
  <c r="B2150" i="1"/>
  <c r="C2150" i="1"/>
  <c r="B2151" i="1"/>
  <c r="C2151" i="1"/>
  <c r="B2152" i="1"/>
  <c r="C2152" i="1"/>
  <c r="B2153" i="1"/>
  <c r="C2153" i="1"/>
  <c r="B2154" i="1"/>
  <c r="C2154" i="1"/>
  <c r="B2155" i="1"/>
  <c r="C2155" i="1"/>
  <c r="B2156" i="1"/>
  <c r="C2156" i="1"/>
  <c r="B2358" i="1"/>
  <c r="C2358" i="1"/>
  <c r="B2359" i="1"/>
  <c r="C2359" i="1"/>
  <c r="B2360" i="1"/>
  <c r="C2360" i="1"/>
  <c r="B2361" i="1"/>
  <c r="C2361" i="1"/>
  <c r="B2362" i="1"/>
  <c r="C2362" i="1"/>
  <c r="B2363" i="1"/>
  <c r="C2363" i="1"/>
  <c r="B2364" i="1"/>
  <c r="C2364" i="1"/>
  <c r="B2365" i="1"/>
  <c r="C2365" i="1"/>
  <c r="B2366" i="1"/>
  <c r="C2366" i="1"/>
  <c r="B2367" i="1"/>
  <c r="C2367" i="1"/>
  <c r="B2368" i="1"/>
  <c r="C2368" i="1"/>
  <c r="B2369" i="1"/>
  <c r="C2369" i="1"/>
  <c r="B2370" i="1"/>
  <c r="C2370" i="1"/>
  <c r="B2371" i="1"/>
  <c r="C2371" i="1"/>
  <c r="B2372" i="1"/>
  <c r="C2372" i="1"/>
  <c r="B2373" i="1"/>
  <c r="C2373" i="1"/>
  <c r="B2374" i="1"/>
  <c r="C2374" i="1"/>
  <c r="B2375" i="1"/>
  <c r="C2375" i="1"/>
  <c r="B2376" i="1"/>
  <c r="C2376" i="1"/>
  <c r="B2377" i="1"/>
  <c r="C2377" i="1"/>
  <c r="B2378" i="1"/>
  <c r="C2378" i="1"/>
  <c r="B2379" i="1"/>
  <c r="C2379" i="1"/>
  <c r="B2380" i="1"/>
  <c r="C2380" i="1"/>
  <c r="B2381" i="1"/>
  <c r="C2381" i="1"/>
  <c r="B2382" i="1"/>
  <c r="C2382" i="1"/>
  <c r="B2383" i="1"/>
  <c r="C2383" i="1"/>
  <c r="B2384" i="1"/>
  <c r="C2384" i="1"/>
  <c r="B2385" i="1"/>
  <c r="C2385" i="1"/>
  <c r="B2386" i="1"/>
  <c r="C2386" i="1"/>
  <c r="B2387" i="1"/>
  <c r="C2387" i="1"/>
  <c r="B2388" i="1"/>
  <c r="C2388" i="1"/>
  <c r="B2389" i="1"/>
  <c r="C2389" i="1"/>
  <c r="B2390" i="1"/>
  <c r="C2390" i="1"/>
</calcChain>
</file>

<file path=xl/sharedStrings.xml><?xml version="1.0" encoding="utf-8"?>
<sst xmlns="http://schemas.openxmlformats.org/spreadsheetml/2006/main" count="33497" uniqueCount="3232">
  <si>
    <t>sarah.dionne@international.gc.ca</t>
  </si>
  <si>
    <t>Déléguée commerciale</t>
  </si>
  <si>
    <t>Le Service des délégués commerciaux du Canada - Moncton</t>
  </si>
  <si>
    <t>Moncton</t>
  </si>
  <si>
    <t>Canada</t>
  </si>
  <si>
    <t>E1C 1H1</t>
  </si>
  <si>
    <t>Technologies de l'information et des communications</t>
  </si>
  <si>
    <t>sophie.bibeau@international.gc.ca</t>
  </si>
  <si>
    <t>Infrastructures</t>
  </si>
  <si>
    <t xml:space="preserve"> produits du bâtiment et services connexes</t>
  </si>
  <si>
    <t>Produits forestiers</t>
  </si>
  <si>
    <t>oyundari.galsandorj@international.gc.ca</t>
  </si>
  <si>
    <t>Ambassade du Canada en Mongolie</t>
  </si>
  <si>
    <t>Sukhbaatar Square 2</t>
  </si>
  <si>
    <t xml:space="preserve"> tour centrale</t>
  </si>
  <si>
    <t xml:space="preserve"> suites 603-607</t>
  </si>
  <si>
    <t xml:space="preserve"> district Sukhbaatar</t>
  </si>
  <si>
    <t xml:space="preserve"> Horoo 8. Ulaanbaatar</t>
  </si>
  <si>
    <t xml:space="preserve"> Mongolia</t>
  </si>
  <si>
    <t>Ulaanbaatar</t>
  </si>
  <si>
    <t>Mongolie</t>
  </si>
  <si>
    <t>C.P. 1028</t>
  </si>
  <si>
    <t xml:space="preserve"> Ulaanbaatar</t>
  </si>
  <si>
    <t>Exploitation minière</t>
  </si>
  <si>
    <t>anat.kaminski@international.gc.ca</t>
  </si>
  <si>
    <t>Déléguée commerciale adjointe</t>
  </si>
  <si>
    <t>Ambassade du Canada en Israël</t>
  </si>
  <si>
    <t>3 rue Nirim</t>
  </si>
  <si>
    <t xml:space="preserve"> 4e. </t>
  </si>
  <si>
    <t>Tel-Aviv</t>
  </si>
  <si>
    <t>Israël</t>
  </si>
  <si>
    <t xml:space="preserve">C.P. 9442. </t>
  </si>
  <si>
    <t>Tel Aviv 67060</t>
  </si>
  <si>
    <t>lun. - jeu. : 8 h - 16 h 30; ven. : 8 h - 13 h 30</t>
  </si>
  <si>
    <t>(650) 543-8810</t>
  </si>
  <si>
    <t>(650) 543-8844</t>
  </si>
  <si>
    <t>paltog@international.gc.ca</t>
  </si>
  <si>
    <t>Consulat general du Canada à Palo Alto</t>
  </si>
  <si>
    <t xml:space="preserve">245 Lytton Ave. 3e étage. </t>
  </si>
  <si>
    <t>Palo Alto</t>
  </si>
  <si>
    <t>?.U.A.</t>
  </si>
  <si>
    <t>lundi-vendredi : 9 h - 17 h</t>
  </si>
  <si>
    <t>(650) 543-8830</t>
  </si>
  <si>
    <t>Délégué commercial -Invest.</t>
  </si>
  <si>
    <t>Consul</t>
  </si>
  <si>
    <t>Attraction des investissements étrangers au Canada</t>
  </si>
  <si>
    <t>Services commerciaux et financiers</t>
  </si>
  <si>
    <t>YNGON-TD@international.gc.ca</t>
  </si>
  <si>
    <t>Déléguée commerciale prncipale</t>
  </si>
  <si>
    <t>Conseillère (affaires)</t>
  </si>
  <si>
    <t>Ambassade du Canada</t>
  </si>
  <si>
    <t xml:space="preserve"> rue Strand. </t>
  </si>
  <si>
    <t>Rangoon</t>
  </si>
  <si>
    <t>Birmanie</t>
  </si>
  <si>
    <t xml:space="preserve">C.P. 638. </t>
  </si>
  <si>
    <t>Accès aux marchés</t>
  </si>
  <si>
    <t>eneni.pugsley@international.gc.ca</t>
  </si>
  <si>
    <t>Haut-commissariat auxiliaire du Canada à Lagos</t>
  </si>
  <si>
    <t xml:space="preserve"> rue Anifowoshe. </t>
  </si>
  <si>
    <t>Victoria Island</t>
  </si>
  <si>
    <t xml:space="preserve"> Lagos</t>
  </si>
  <si>
    <t>Nigéria</t>
  </si>
  <si>
    <t>C.P. 54506</t>
  </si>
  <si>
    <t xml:space="preserve"> Ikoyi. </t>
  </si>
  <si>
    <t>Lagos</t>
  </si>
  <si>
    <t>lun-jeu: 7h 30-16h 00; ven: 7h 30-13h 00</t>
  </si>
  <si>
    <t>Edward.Wang@international.gc.ca</t>
  </si>
  <si>
    <t>Délégué commercial</t>
  </si>
  <si>
    <t>Le Service des délégués commerciaux du Canada - London</t>
  </si>
  <si>
    <t xml:space="preserve"> rue Fullarton</t>
  </si>
  <si>
    <t xml:space="preserve"> Suite 1000. </t>
  </si>
  <si>
    <t>London</t>
  </si>
  <si>
    <t>ON</t>
  </si>
  <si>
    <t>N6A 5P3</t>
  </si>
  <si>
    <t>prairies.tcs-sdc@international.gc.ca</t>
  </si>
  <si>
    <t>Le Service des délégués commerciaux du Canada - Saskatoon</t>
  </si>
  <si>
    <t>639 - 5 Avenue</t>
  </si>
  <si>
    <t xml:space="preserve"> S.O. </t>
  </si>
  <si>
    <t>Calgary</t>
  </si>
  <si>
    <t>AB</t>
  </si>
  <si>
    <t>T2P 0M9</t>
  </si>
  <si>
    <t>Technologies propres</t>
  </si>
  <si>
    <t>+5511 5509-4321</t>
  </si>
  <si>
    <t>+5511 5509-4317</t>
  </si>
  <si>
    <t>commerce.br@international.gc.ca</t>
  </si>
  <si>
    <t>Consulat général du Canada à Sao Paulo</t>
  </si>
  <si>
    <t>Avenida das Nações Unidas</t>
  </si>
  <si>
    <t xml:space="preserve"> 12901 CENU Torre Norte</t>
  </si>
  <si>
    <t xml:space="preserve"> 16e étage. </t>
  </si>
  <si>
    <t>São Paulo</t>
  </si>
  <si>
    <t>SP</t>
  </si>
  <si>
    <t>Brésil</t>
  </si>
  <si>
    <t>04578-000</t>
  </si>
  <si>
    <t>lun. - jeu. : 8 h - 17 h; ven. : 8 h - 13 h 30</t>
  </si>
  <si>
    <t>204-984-1670</t>
  </si>
  <si>
    <t>prairies.TCS-SDC@international.gc.ca</t>
  </si>
  <si>
    <t>Le Service des délégués commerciaux du Canada - Winnipeg</t>
  </si>
  <si>
    <t>639 - 5 Avenue S.O. pièce 300</t>
  </si>
  <si>
    <t>Winnipeg</t>
  </si>
  <si>
    <t>Manitoba</t>
  </si>
  <si>
    <t>Aérospatiale</t>
  </si>
  <si>
    <t>Défense et sécurité</t>
  </si>
  <si>
    <t>Le Service des délégués commerciaux du Canada - Edmonton</t>
  </si>
  <si>
    <t>639 5 Avenue</t>
  </si>
  <si>
    <t xml:space="preserve"> S.O. pièce 300</t>
  </si>
  <si>
    <t>Institutions financières internationales</t>
  </si>
  <si>
    <t>uae.eau-infocentre@international.gc.ca</t>
  </si>
  <si>
    <t>Ambassadeur</t>
  </si>
  <si>
    <t>Ambassade du Canada aux Émirats arabes unis</t>
  </si>
  <si>
    <t>Abu Dhabi Mall</t>
  </si>
  <si>
    <t>Le 2ém rue. 9ém étage</t>
  </si>
  <si>
    <t xml:space="preserve"> Trade Tower</t>
  </si>
  <si>
    <t>Abou Dabi</t>
  </si>
  <si>
    <t>Émirats arabes unis</t>
  </si>
  <si>
    <t xml:space="preserve">B P # 6970. </t>
  </si>
  <si>
    <t>sam. - mer. :  8 h - 16 h</t>
  </si>
  <si>
    <t>india.commerce@international.gc.ca</t>
  </si>
  <si>
    <t>Vice-consul</t>
  </si>
  <si>
    <t>Bureau commercial du Canada à Bangalore</t>
  </si>
  <si>
    <t xml:space="preserve"> 4ème étage</t>
  </si>
  <si>
    <t xml:space="preserve"> World Trade Centre</t>
  </si>
  <si>
    <t xml:space="preserve"> rue Dr Rajkumar. Malleshwaram Ouest</t>
  </si>
  <si>
    <t xml:space="preserve"> Yeshwantpur</t>
  </si>
  <si>
    <t>Bangalore</t>
  </si>
  <si>
    <t>Inde</t>
  </si>
  <si>
    <t>lun. - jeu. : 8 h - 17 h; ven. : 8 h - 12 h 45</t>
  </si>
  <si>
    <t>Sciences de la vie</t>
  </si>
  <si>
    <t>Éducation</t>
  </si>
  <si>
    <t>(011-965-2256-3025 x3353)</t>
  </si>
  <si>
    <t>(011-965-2256-4167)</t>
  </si>
  <si>
    <t>kwait-td@international.gc.ca</t>
  </si>
  <si>
    <t>Ambassade du Canada au Koweït</t>
  </si>
  <si>
    <t>Villa 24</t>
  </si>
  <si>
    <t xml:space="preserve"> Section 4</t>
  </si>
  <si>
    <t xml:space="preserve"> rue Al-Mutawakel</t>
  </si>
  <si>
    <t xml:space="preserve"> Da'aiyah. </t>
  </si>
  <si>
    <t>Koweït</t>
  </si>
  <si>
    <t>C.P. 25281</t>
  </si>
  <si>
    <t xml:space="preserve"> Safat 13113. </t>
  </si>
  <si>
    <t>Koweit</t>
  </si>
  <si>
    <t>sam. - mer. : 7 h 30 - 15 h</t>
  </si>
  <si>
    <t>Machines et équipement</t>
  </si>
  <si>
    <t>Transports</t>
  </si>
  <si>
    <t>Pétrole et gaz</t>
  </si>
  <si>
    <t>Automobile</t>
  </si>
  <si>
    <t>+965-2256-3025 x3351</t>
  </si>
  <si>
    <t>+965 22564167</t>
  </si>
  <si>
    <t>Produits de consommation</t>
  </si>
  <si>
    <t>+ 380 (44) 590-3150</t>
  </si>
  <si>
    <t>+380 (44) 590-3157</t>
  </si>
  <si>
    <t>clinton.martin@international.gc.ca</t>
  </si>
  <si>
    <t>Délégué commercial principal</t>
  </si>
  <si>
    <t>Conseiller commercial</t>
  </si>
  <si>
    <t>Ambassade du Canada en Ukraine</t>
  </si>
  <si>
    <t xml:space="preserve">13A rue Kostelna. </t>
  </si>
  <si>
    <t>Kyiv</t>
  </si>
  <si>
    <t>Ukraine</t>
  </si>
  <si>
    <t>lun. - ven. : 8 h 30 - 17 h</t>
  </si>
  <si>
    <t>(011-380-44) 590-3100</t>
  </si>
  <si>
    <t>(011-380-44) 590-3157</t>
  </si>
  <si>
    <t>george.grushchenko@international.gc.ca</t>
  </si>
  <si>
    <t>Agriculture</t>
  </si>
  <si>
    <t xml:space="preserve"> aliments et boissons</t>
  </si>
  <si>
    <t>Technologies et machines agricoles</t>
  </si>
  <si>
    <t>Industries océanologiques</t>
  </si>
  <si>
    <t>yury.mardak@international.gc.ca</t>
  </si>
  <si>
    <t>Victoria</t>
  </si>
  <si>
    <t>victoria.vinogradova@international.gc.ca</t>
  </si>
  <si>
    <t>Délégué commercial adjoint</t>
  </si>
  <si>
    <t>yulia.koba@international.gc.ca</t>
  </si>
  <si>
    <t>Haut-commissaire adjoint</t>
  </si>
  <si>
    <t>sarah.branco@international.gc.ca</t>
  </si>
  <si>
    <t>benedicta.emovuon@international.gc.ca</t>
  </si>
  <si>
    <t>+44(0)20 7258 6650</t>
  </si>
  <si>
    <t>+44(0)20 7258 6384</t>
  </si>
  <si>
    <t>ldn-td@international.gc.ca</t>
  </si>
  <si>
    <t>Ministre-conseiller</t>
  </si>
  <si>
    <t>Haut-commissariat du Canada au Royaume-Uni</t>
  </si>
  <si>
    <t>Maison Macdonald</t>
  </si>
  <si>
    <t xml:space="preserve"> 1 Grosvenor Square. </t>
  </si>
  <si>
    <t>Londres</t>
  </si>
  <si>
    <t>Royaume-uni</t>
  </si>
  <si>
    <t>W1K 4AB</t>
  </si>
  <si>
    <t>lun. -  ven. : 9 h - 17 h</t>
  </si>
  <si>
    <t>gwyn.kutz@international.gc.ca</t>
  </si>
  <si>
    <t>Ambassadeure</t>
  </si>
  <si>
    <t>Ambassade du Canada en Argentine</t>
  </si>
  <si>
    <t xml:space="preserve">Tagle 2828. </t>
  </si>
  <si>
    <t>Buenos Aires</t>
  </si>
  <si>
    <t>Argentine</t>
  </si>
  <si>
    <t>(C1425EEH)</t>
  </si>
  <si>
    <t>lun. - jeu. : 8 h 30 - 17 h 30; ven. : 8 h 30 - 14 h</t>
  </si>
  <si>
    <t>(011-54-11) 4808-1050</t>
  </si>
  <si>
    <t>(011-54-11) 4808-1015</t>
  </si>
  <si>
    <t>dave.murphy@international.gc.ca</t>
  </si>
  <si>
    <t>Marchés publics</t>
  </si>
  <si>
    <t>(011-511) 319-3200</t>
  </si>
  <si>
    <t>(011-511) 446-4776</t>
  </si>
  <si>
    <t>lima.commerce@international.gc.ca</t>
  </si>
  <si>
    <t>Ambassade du Canada au Pérou</t>
  </si>
  <si>
    <t xml:space="preserve">Calle Bolognesi 228. </t>
  </si>
  <si>
    <t>Lima</t>
  </si>
  <si>
    <t>Pérou</t>
  </si>
  <si>
    <t>Calle Bolognesi 228</t>
  </si>
  <si>
    <t xml:space="preserve"> Miraflores. </t>
  </si>
  <si>
    <t>jan-fév: lun.-mar.-jeu.: 8 h-17 h; mer.-ven.: 8 h-13 h; mars-déc: lun.-mar.-jeu.-ven.: 8 h-17 h; mer</t>
  </si>
  <si>
    <t>cal.info@international.gc.ca</t>
  </si>
  <si>
    <t>Consul général</t>
  </si>
  <si>
    <t>Consulat général du Canada à Los Angeles</t>
  </si>
  <si>
    <t>Consulat général du Canada</t>
  </si>
  <si>
    <t xml:space="preserve"> Los Angeles</t>
  </si>
  <si>
    <t xml:space="preserve"> États-Unis d´Amérique</t>
  </si>
  <si>
    <t xml:space="preserve"> rue South Hope</t>
  </si>
  <si>
    <t xml:space="preserve"> 9ième étage. </t>
  </si>
  <si>
    <t>Los Angeles</t>
  </si>
  <si>
    <t>CA</t>
  </si>
  <si>
    <t xml:space="preserve">same. </t>
  </si>
  <si>
    <t>lun. - jeu. : 8 h 30 - 16 h 30</t>
  </si>
  <si>
    <t>(011-260-2) 11 250833</t>
  </si>
  <si>
    <t>(011-260-2) 11 254176</t>
  </si>
  <si>
    <t>francis.dorsemaine@international.gc.ca</t>
  </si>
  <si>
    <t>Counseiller (Commercial)</t>
  </si>
  <si>
    <t>Haut-commissariat du Canada en Zambie</t>
  </si>
  <si>
    <t xml:space="preserve"> avenue des Nations-unies. </t>
  </si>
  <si>
    <t>Lusaka</t>
  </si>
  <si>
    <t>Zambie</t>
  </si>
  <si>
    <t xml:space="preserve">C.P. 31313. </t>
  </si>
  <si>
    <t>(+351-21) 316-4650</t>
  </si>
  <si>
    <t>(+351-21) 316-4695</t>
  </si>
  <si>
    <t>michael.wylie@international.gc.ca</t>
  </si>
  <si>
    <t>Conseiller (Commercial)</t>
  </si>
  <si>
    <t>Ambassade du Canada au Portugal</t>
  </si>
  <si>
    <t>Edifício Victoria</t>
  </si>
  <si>
    <t>Avenida da Liberdade</t>
  </si>
  <si>
    <t xml:space="preserve"> 196/200 - 3ème étage. </t>
  </si>
  <si>
    <t>Lisbonne</t>
  </si>
  <si>
    <t>Portugal</t>
  </si>
  <si>
    <t>1269-121</t>
  </si>
  <si>
    <t>+351 (21) 316 4609</t>
  </si>
  <si>
    <t>+351 (21) 316 4695</t>
  </si>
  <si>
    <t>eurico.nobre@international.gc.ca</t>
  </si>
  <si>
    <t>infocentre-manila@international.gc.ca</t>
  </si>
  <si>
    <t>Ambassade du Canada aux Philippines</t>
  </si>
  <si>
    <t>place RCBC</t>
  </si>
  <si>
    <t>6819 avenue Ayala. Niveau 8</t>
  </si>
  <si>
    <t xml:space="preserve"> tour 2</t>
  </si>
  <si>
    <t>Makati City</t>
  </si>
  <si>
    <t>Philippines</t>
  </si>
  <si>
    <t xml:space="preserve">P.O. Box 2098. </t>
  </si>
  <si>
    <t>Makati Central Post Office</t>
  </si>
  <si>
    <t>Metro Mani</t>
  </si>
  <si>
    <t>+34 91 382 8442</t>
  </si>
  <si>
    <t>+34 91 382 8492</t>
  </si>
  <si>
    <t>espana@international.gc.ca</t>
  </si>
  <si>
    <t>Conseiller commercial et</t>
  </si>
  <si>
    <t>Ambassade du Canada en Espagne</t>
  </si>
  <si>
    <t>Torre Espacio-Paseo de la Castellana</t>
  </si>
  <si>
    <t xml:space="preserve"> 259D. </t>
  </si>
  <si>
    <t>Madrid</t>
  </si>
  <si>
    <t>Espagne</t>
  </si>
  <si>
    <t>lun. - jeu. : 8 h 30 - 17 h 30;  ven. : 8 h 30 - 14 h 45</t>
  </si>
  <si>
    <t>(305) 579-1600</t>
  </si>
  <si>
    <t>(305) 579-1631</t>
  </si>
  <si>
    <t>infocentre.miami@international.gc.ca</t>
  </si>
  <si>
    <t>Consulat général du Canada à Miami</t>
  </si>
  <si>
    <t xml:space="preserve"> boul. South Biscayne. Bureau 1600</t>
  </si>
  <si>
    <t>Miami</t>
  </si>
  <si>
    <t>lun. - ven. : 8 h 30 - 16 h 30</t>
  </si>
  <si>
    <t>+91-22 67494445</t>
  </si>
  <si>
    <t>+91 22 67494454</t>
  </si>
  <si>
    <t>Consulat général du Canada à Mumbai</t>
  </si>
  <si>
    <t>Indiabulls Finance Centre</t>
  </si>
  <si>
    <t xml:space="preserve"> Tour 2</t>
  </si>
  <si>
    <t xml:space="preserve"> 21e étage</t>
  </si>
  <si>
    <t>Senapati Bapat Marg</t>
  </si>
  <si>
    <t xml:space="preserve"> Rue Elphinstone (Ouest)</t>
  </si>
  <si>
    <t xml:space="preserve">. </t>
  </si>
  <si>
    <t>Mumbai</t>
  </si>
  <si>
    <t>400 013</t>
  </si>
  <si>
    <t>lun. - jeu. :  9 h - 17 h 30; ven. : 9 h - 15 h</t>
  </si>
  <si>
    <t>(011-52-81) 8378-0240</t>
  </si>
  <si>
    <t>(011-52-81) 8356-9965</t>
  </si>
  <si>
    <t>francois.lafond@international.gc.ca</t>
  </si>
  <si>
    <t>Consul Général</t>
  </si>
  <si>
    <t>Consulat général du Canada à Monterrey</t>
  </si>
  <si>
    <t>Ave. Gómez Morin 955 Sur</t>
  </si>
  <si>
    <t xml:space="preserve"> 4eme étage</t>
  </si>
  <si>
    <t xml:space="preserve"> Suite 404. Col. Montebello</t>
  </si>
  <si>
    <t>Monterrey</t>
  </si>
  <si>
    <t>Mexique</t>
  </si>
  <si>
    <t>lun. - ven. : 9 h - 17 h 30</t>
  </si>
  <si>
    <t>rus.commerce@international.gc.ca</t>
  </si>
  <si>
    <t>Ambassade du Canada en Russie</t>
  </si>
  <si>
    <t>Starokonyushenny per.</t>
  </si>
  <si>
    <t>Moscou</t>
  </si>
  <si>
    <t>Russie</t>
  </si>
  <si>
    <t>lun. - ven. : 9 h 00 - 17 h 30</t>
  </si>
  <si>
    <t>+49 89 2199570</t>
  </si>
  <si>
    <t>+49 89 219957-57</t>
  </si>
  <si>
    <t>deutschland.commerce@international.gc.ca</t>
  </si>
  <si>
    <t>Consulat du Canada à Munich</t>
  </si>
  <si>
    <t xml:space="preserve">Tal 29. </t>
  </si>
  <si>
    <t>Munich</t>
  </si>
  <si>
    <t>Allemagne</t>
  </si>
  <si>
    <t>D-80331</t>
  </si>
  <si>
    <t>lun. - jeu. : 9 h - 17 h; ven. :  9 h - 15 h 30</t>
  </si>
  <si>
    <t>+ 89 219957-57</t>
  </si>
  <si>
    <t>Vice-Consule</t>
  </si>
  <si>
    <t>+598-2-902-2030 x3350</t>
  </si>
  <si>
    <t>patricia.wilson@international.gc.ca</t>
  </si>
  <si>
    <t>Ambassade du Canada en Uruguay</t>
  </si>
  <si>
    <t xml:space="preserve"> Montevideo</t>
  </si>
  <si>
    <t xml:space="preserve"> Uruguay</t>
  </si>
  <si>
    <t>Plaza Independencia 749</t>
  </si>
  <si>
    <t xml:space="preserve"> bureau 102</t>
  </si>
  <si>
    <t xml:space="preserve"> C.P. 11100. </t>
  </si>
  <si>
    <t>Montevideo</t>
  </si>
  <si>
    <t>Uruguay</t>
  </si>
  <si>
    <t xml:space="preserve">Plaza Independencia 749. Of. 102. </t>
  </si>
  <si>
    <t>11100 Montevideo</t>
  </si>
  <si>
    <t>Arts et industries culturelles</t>
  </si>
  <si>
    <t>Produits chimiques et plastiques</t>
  </si>
  <si>
    <t>Sciences et technologies</t>
  </si>
  <si>
    <t>246-629-3555</t>
  </si>
  <si>
    <t>246-629-3622</t>
  </si>
  <si>
    <t>bdgtn-td@international.gc.ca</t>
  </si>
  <si>
    <t>Haut-commissariat du Canada à la Barbade</t>
  </si>
  <si>
    <t>Haut-commissariat du Canada</t>
  </si>
  <si>
    <t xml:space="preserve"> Bridgetown</t>
  </si>
  <si>
    <t xml:space="preserve"> Barbade</t>
  </si>
  <si>
    <t xml:space="preserve">Bishop's Court Hill. </t>
  </si>
  <si>
    <t>Bridgetown</t>
  </si>
  <si>
    <t>Barbade</t>
  </si>
  <si>
    <t xml:space="preserve">B.P 404. </t>
  </si>
  <si>
    <t>BB 11000</t>
  </si>
  <si>
    <t>lun. - jeu. : 7 h 30 - 16 h; ven. : 7 h 30 - 13 h</t>
  </si>
  <si>
    <t>(246) 629-3553</t>
  </si>
  <si>
    <t>1 (246) 629-3622</t>
  </si>
  <si>
    <t>1 (246) 629-3554</t>
  </si>
  <si>
    <t>allison.miller@international.gc.ca</t>
  </si>
  <si>
    <t>Haut-commissariat du Canada au Kenya</t>
  </si>
  <si>
    <t xml:space="preserve"> Nairobi</t>
  </si>
  <si>
    <t xml:space="preserve"> Kenya</t>
  </si>
  <si>
    <t>Chemin Limuru</t>
  </si>
  <si>
    <t xml:space="preserve"> Gigiri. </t>
  </si>
  <si>
    <t>Nairobi</t>
  </si>
  <si>
    <t>Kenya</t>
  </si>
  <si>
    <t xml:space="preserve">B.P. 1013. </t>
  </si>
  <si>
    <t>00621 Nairobi</t>
  </si>
  <si>
    <t>(011 254 20) 366 3000</t>
  </si>
  <si>
    <t>(011 254 20) 366 3900</t>
  </si>
  <si>
    <t>(011 254 20) 366-3900</t>
  </si>
  <si>
    <t>benjamin.wamahiu@international.gc.ca</t>
  </si>
  <si>
    <t>charity.kabaya@international.gc.ca</t>
  </si>
  <si>
    <t>christian.hansen@international.gc.ca</t>
  </si>
  <si>
    <t>Conseiller Commercial</t>
  </si>
  <si>
    <t>Ambassade du Canada en Norvège</t>
  </si>
  <si>
    <t xml:space="preserve"> Oslo</t>
  </si>
  <si>
    <t xml:space="preserve"> Norvège</t>
  </si>
  <si>
    <t xml:space="preserve">Wergelandsveien 7. </t>
  </si>
  <si>
    <t>Oslo</t>
  </si>
  <si>
    <t>Norvège</t>
  </si>
  <si>
    <t>N-0244</t>
  </si>
  <si>
    <t>(1 sept-31 mai) lun. - ven. : 8 h 30 - 16 h 45; (1 juin-31 août) lun. - ven. : 8 h - 15 h 30</t>
  </si>
  <si>
    <t>infocentrechina@international.gc.ca</t>
  </si>
  <si>
    <t>Ambassade du Canada en Chine</t>
  </si>
  <si>
    <t xml:space="preserve"> Beijing</t>
  </si>
  <si>
    <t xml:space="preserve"> rue Dong Zhi Men Wai</t>
  </si>
  <si>
    <t xml:space="preserve"> district de Chaoyang. </t>
  </si>
  <si>
    <t>Beijing</t>
  </si>
  <si>
    <t>Chine</t>
  </si>
  <si>
    <t>lun. - ven. : 8 h - 16 h 30; (30 mai-2 sept.) lun. - jeu. : 8 h - 17 h; ven. : 8 h - 13 h 30</t>
  </si>
  <si>
    <t>+8610 5139 4000</t>
  </si>
  <si>
    <t>+8610 5139 4450</t>
  </si>
  <si>
    <t>Conseiller</t>
  </si>
  <si>
    <t>+55-51 3378-1015</t>
  </si>
  <si>
    <t>+55-51 3378-1099</t>
  </si>
  <si>
    <t>Bureau commercial du gouvernement du Canada à Porto Alegre</t>
  </si>
  <si>
    <t>Av. Carlos Gomes</t>
  </si>
  <si>
    <t xml:space="preserve"> 222 / 823 - 8e étage. </t>
  </si>
  <si>
    <t>Porto Alegre</t>
  </si>
  <si>
    <t>Brazil</t>
  </si>
  <si>
    <t>90480-000</t>
  </si>
  <si>
    <t>+55 51 3378-1016</t>
  </si>
  <si>
    <t>+55 51 3378-1099</t>
  </si>
  <si>
    <t>Conseillère</t>
  </si>
  <si>
    <t>kathryn.burkell@international.gc.ca</t>
  </si>
  <si>
    <t>Conseillère commerciale</t>
  </si>
  <si>
    <t>Ambassade du Canada au Panama</t>
  </si>
  <si>
    <t>Tower of the Americas</t>
  </si>
  <si>
    <t xml:space="preserve"> la tour</t>
  </si>
  <si>
    <t xml:space="preserve"> étage 11</t>
  </si>
  <si>
    <t xml:space="preserve">Punta Pacifica. </t>
  </si>
  <si>
    <t>Panama City</t>
  </si>
  <si>
    <t>Panama</t>
  </si>
  <si>
    <t xml:space="preserve">P. O. Box  0832-2446 WTC. </t>
  </si>
  <si>
    <t>lun. - jeu. : 8 h 30 - 16 h 30; ven. : 8 h - 13 h 30</t>
  </si>
  <si>
    <t>luis.cedeno@international.gc.ca</t>
  </si>
  <si>
    <t>rebeca.real@international.gc.ca</t>
  </si>
  <si>
    <t>+33(0)144432377</t>
  </si>
  <si>
    <t>+33(0)144432998</t>
  </si>
  <si>
    <t>france-td@international.gc.ca</t>
  </si>
  <si>
    <t>Conseiller (Aff. spatiales)</t>
  </si>
  <si>
    <t>Ambassade du Canada en France</t>
  </si>
  <si>
    <t xml:space="preserve">35 avenue Montaigne. </t>
  </si>
  <si>
    <t>Paris</t>
  </si>
  <si>
    <t>France</t>
  </si>
  <si>
    <t>+33(0)144432360</t>
  </si>
  <si>
    <t>+86 10 5139-4157</t>
  </si>
  <si>
    <t>+86 10 5139-4450</t>
  </si>
  <si>
    <t>(011-420) 272 101 800</t>
  </si>
  <si>
    <t>(011-420) 272 101 894</t>
  </si>
  <si>
    <t>suzanne.drisdelle-guven@international.gc.ca</t>
  </si>
  <si>
    <t>Conseillère (Commerciale)</t>
  </si>
  <si>
    <t>Ambassade du Canada en République tchèque</t>
  </si>
  <si>
    <t xml:space="preserve"> Prague</t>
  </si>
  <si>
    <t xml:space="preserve"> République tchèque</t>
  </si>
  <si>
    <t xml:space="preserve">Ve Struhach 95/2. </t>
  </si>
  <si>
    <t>Prague 6</t>
  </si>
  <si>
    <t>République tchèque</t>
  </si>
  <si>
    <t>160 00</t>
  </si>
  <si>
    <t>(+509) 2812-9057</t>
  </si>
  <si>
    <t>(+509) 2812-9928</t>
  </si>
  <si>
    <t>rosalie.graveline@international.gc.ca</t>
  </si>
  <si>
    <t>Premier Secrétaire (Commerce)</t>
  </si>
  <si>
    <t>Ambassade du Canada en Haïti</t>
  </si>
  <si>
    <t>Route de Delmas</t>
  </si>
  <si>
    <t xml:space="preserve"> entre Delmas 71 et 75. </t>
  </si>
  <si>
    <t>Port-au-Prince</t>
  </si>
  <si>
    <t>Haïti</t>
  </si>
  <si>
    <t>lun. - jeu. : 7 h - 15 h 30; ven. : 7 h - 12 h 30</t>
  </si>
  <si>
    <t>krista.robertson@international.gc.ca</t>
  </si>
  <si>
    <t>Conseillere (Commercial)</t>
  </si>
  <si>
    <t>Haut-commissariat du Canada à Trinité et Tobago</t>
  </si>
  <si>
    <t>Maple House</t>
  </si>
  <si>
    <t>3 rue Sweet Briar. St. Clair</t>
  </si>
  <si>
    <t>Port d'Espagne</t>
  </si>
  <si>
    <t>Trinité-et-Tobago</t>
  </si>
  <si>
    <t xml:space="preserve">C.P. 1246. </t>
  </si>
  <si>
    <t>lun.  - jeu. : 7 h 30 - 16 h; ven. : 7 h 30 - 13 h</t>
  </si>
  <si>
    <t>+86 10 5139-4000</t>
  </si>
  <si>
    <t>Meneur d'équipe</t>
  </si>
  <si>
    <t>1 (868) 622-6232</t>
  </si>
  <si>
    <t>1 (868) 628-2576</t>
  </si>
  <si>
    <t>michaeline.narcisse@international.gc.ca</t>
  </si>
  <si>
    <t>jacqueline.tardieu@international.gc.ca</t>
  </si>
  <si>
    <t>pamela.o'donnell@international.gc.ca</t>
  </si>
  <si>
    <t>Ambassadrice</t>
  </si>
  <si>
    <t>Ambassade du Canada en Équateur</t>
  </si>
  <si>
    <t>Av. Amazonas N37-29 et Union Nacional de Periodistas</t>
  </si>
  <si>
    <t xml:space="preserve"> Bureau Eurocenter</t>
  </si>
  <si>
    <t xml:space="preserve"> 3e étage. </t>
  </si>
  <si>
    <t>Quito</t>
  </si>
  <si>
    <t>Équateur</t>
  </si>
  <si>
    <t xml:space="preserve">Casilla Postal 17-11-6512. </t>
  </si>
  <si>
    <t>+593-2 245-5499</t>
  </si>
  <si>
    <t>+593-2 227-7672</t>
  </si>
  <si>
    <t>barbara.nadeau@international.gc.ca</t>
  </si>
  <si>
    <t>Meneuse d'équipe</t>
  </si>
  <si>
    <t>+593-2 245-5499 x3352</t>
  </si>
  <si>
    <t>ricardo.valdez@international.gc.ca</t>
  </si>
  <si>
    <t>patricia.bustamante@international.gc.ca</t>
  </si>
  <si>
    <t>veronica.fierro@international.gc.ca</t>
  </si>
  <si>
    <t>rabat-td@international.gc.ca</t>
  </si>
  <si>
    <t>Ambassade du Canada au Maroc</t>
  </si>
  <si>
    <t>13 Bis Jaâfar As-Sadik. C.P. 709</t>
  </si>
  <si>
    <t>Agdal-Rabat</t>
  </si>
  <si>
    <t>Maroc</t>
  </si>
  <si>
    <t xml:space="preserve">C.P. 709. </t>
  </si>
  <si>
    <t>lun. - jeu. : 8 h - 17 h 30; ven. : 8 h - 13 h 30</t>
  </si>
  <si>
    <t>+212 5 37 68 74 38</t>
  </si>
  <si>
    <t>+212 5 37 68 74 15</t>
  </si>
  <si>
    <t>+212 5 37 68 74 37</t>
  </si>
  <si>
    <t>+212 5 37 68 74 39</t>
  </si>
  <si>
    <t>+212 5 37 68 74 51</t>
  </si>
  <si>
    <t>+55 81 2122-3140</t>
  </si>
  <si>
    <t>+55 81 2122-3142</t>
  </si>
  <si>
    <t>Bureau commercial du gouvernement du Canada à Recife</t>
  </si>
  <si>
    <t>Ed. JCPM</t>
  </si>
  <si>
    <t>Av. Engenheiro Antonio de Góes</t>
  </si>
  <si>
    <t xml:space="preserve"> 60 - 7e étage - Pina. </t>
  </si>
  <si>
    <t>Recife</t>
  </si>
  <si>
    <t>51010-000</t>
  </si>
  <si>
    <t>(55 81) 2122-3141</t>
  </si>
  <si>
    <t>(55 81) 2122-3142</t>
  </si>
  <si>
    <t>+55 21 2543-3004</t>
  </si>
  <si>
    <t>+55 213444-0319</t>
  </si>
  <si>
    <t>Consulat général du Canada à Rio de Janeiro</t>
  </si>
  <si>
    <t>Atlântica Business Center Copacabana</t>
  </si>
  <si>
    <t>Av. Atlantica 1130</t>
  </si>
  <si>
    <t xml:space="preserve"> 13e étage</t>
  </si>
  <si>
    <t xml:space="preserve"> Copacabana. </t>
  </si>
  <si>
    <t>Rio de Janeiro</t>
  </si>
  <si>
    <t xml:space="preserve"> 5e étage</t>
  </si>
  <si>
    <t>Consulat du Canada à Rio de Janeiro</t>
  </si>
  <si>
    <t>RJ</t>
  </si>
  <si>
    <t>22021-000</t>
  </si>
  <si>
    <t>Consule</t>
  </si>
  <si>
    <t>+55 21 3444-0319</t>
  </si>
  <si>
    <t>+86 10 5139 4000</t>
  </si>
  <si>
    <t>+86 10 5139 4450</t>
  </si>
  <si>
    <t>+354 575-6505</t>
  </si>
  <si>
    <t>+354 575-6501</t>
  </si>
  <si>
    <t>stewart.wheeler@international.gc.ca</t>
  </si>
  <si>
    <t>Ambassade du Canada en Islande</t>
  </si>
  <si>
    <t xml:space="preserve">Tungata 14. </t>
  </si>
  <si>
    <t>Reykjavik</t>
  </si>
  <si>
    <t>Islande</t>
  </si>
  <si>
    <t xml:space="preserve">C.P. 1510. </t>
  </si>
  <si>
    <t>(+354) 575-6505</t>
  </si>
  <si>
    <t>(+354) 575-6501</t>
  </si>
  <si>
    <t>olof.bjornsdottir@international.gc.ca</t>
  </si>
  <si>
    <t>06-85444.3201</t>
  </si>
  <si>
    <t>06-85444.3915</t>
  </si>
  <si>
    <t>ital-td@international.gc.ca</t>
  </si>
  <si>
    <t>Ambassade du Canada en Italie</t>
  </si>
  <si>
    <t>Villa Grazioli. Via Salaria</t>
  </si>
  <si>
    <t>Rome</t>
  </si>
  <si>
    <t>Italie</t>
  </si>
  <si>
    <t>+39 06 85444.1</t>
  </si>
  <si>
    <t>+39 06 85444.3915</t>
  </si>
  <si>
    <t>(213) 346-2759</t>
  </si>
  <si>
    <t>(213) 346-2767</t>
  </si>
  <si>
    <t>809-262-3150</t>
  </si>
  <si>
    <t>809-262-3100</t>
  </si>
  <si>
    <t>aladin.legaultdauteuil@international.gc.ca</t>
  </si>
  <si>
    <t>Ambassade du Canada en République dominicaine</t>
  </si>
  <si>
    <t>Ave Winston Churchill #1099</t>
  </si>
  <si>
    <t xml:space="preserve"> Torre Citigroup en Acropolis Center</t>
  </si>
  <si>
    <t xml:space="preserve"> Piso 18. </t>
  </si>
  <si>
    <t>Saint-Domingue</t>
  </si>
  <si>
    <t>République dominicaine</t>
  </si>
  <si>
    <t xml:space="preserve">C.P. 2054. </t>
  </si>
  <si>
    <t>lun. - jeu. : 9 h - 16 h; ven. : 9 h - 13 h</t>
  </si>
  <si>
    <t>seoul-td@international.gc.ca</t>
  </si>
  <si>
    <t>Ambassade du Canada en République de Corée</t>
  </si>
  <si>
    <t xml:space="preserve"> Jeongdong-gil (Jeong-dong)</t>
  </si>
  <si>
    <t xml:space="preserve"> Jung-gu. </t>
  </si>
  <si>
    <t>Séoul</t>
  </si>
  <si>
    <t>Corée</t>
  </si>
  <si>
    <t xml:space="preserve"> République</t>
  </si>
  <si>
    <t xml:space="preserve">C.P.O. Box 6299. </t>
  </si>
  <si>
    <t>100-120</t>
  </si>
  <si>
    <t>100-662</t>
  </si>
  <si>
    <t>lun. - ven. : 8 h - 16 h 30</t>
  </si>
  <si>
    <t>richard.dubuc@international.gc.ca</t>
  </si>
  <si>
    <t>andrea.clements@international.gc.ca</t>
  </si>
  <si>
    <t>Première secrétaire</t>
  </si>
  <si>
    <t>(011-86-10) 5139-4000</t>
  </si>
  <si>
    <t>(011-86-10) 5139-4450</t>
  </si>
  <si>
    <t>angela.bilkhu@international.gc.ca</t>
  </si>
  <si>
    <t>jonathon.kupi@international.gc.ca</t>
  </si>
  <si>
    <t>Deuxième secrétaire</t>
  </si>
  <si>
    <t>ok-jin.cho@international.gc.ca</t>
  </si>
  <si>
    <t>sangmyun.kim@international.gc.ca</t>
  </si>
  <si>
    <t>jong-hoon.kim@international.gc.ca</t>
  </si>
  <si>
    <t>kevin.jo@international.gc.ca</t>
  </si>
  <si>
    <t>hyun-ju.lim@international.gc.ca</t>
  </si>
  <si>
    <t>hyun-mi.park@international.gc.ca</t>
  </si>
  <si>
    <t>hye-shin.kang@international.gc.ca</t>
  </si>
  <si>
    <t>youngjin.kim@international.gc.ca</t>
  </si>
  <si>
    <t>soohyang.kim@international.gc.ca</t>
  </si>
  <si>
    <t>hyonju.yi@international.gc.ca</t>
  </si>
  <si>
    <t>(415) 568-4322</t>
  </si>
  <si>
    <t>(415) 834-3189</t>
  </si>
  <si>
    <t>sfran-td@international.gc.ca</t>
  </si>
  <si>
    <t>Consulat général du Canada à San Francisco</t>
  </si>
  <si>
    <t>580 rue California</t>
  </si>
  <si>
    <t xml:space="preserve"> 14ème étages. </t>
  </si>
  <si>
    <t>San Francisco</t>
  </si>
  <si>
    <t xml:space="preserve"> rue California</t>
  </si>
  <si>
    <t xml:space="preserve"> 14ème étage. </t>
  </si>
  <si>
    <t>lisa.stockley@international.gc.ca</t>
  </si>
  <si>
    <t>Consulat du Canada à San Diego</t>
  </si>
  <si>
    <t>Bureau commercial du Canada</t>
  </si>
  <si>
    <t xml:space="preserve"> San Diego</t>
  </si>
  <si>
    <t>402 W. Broadway</t>
  </si>
  <si>
    <t xml:space="preserve"> 4ème étage. Pièce 400</t>
  </si>
  <si>
    <t>San Diego</t>
  </si>
  <si>
    <t xml:space="preserve"> 4ème étages. Pièce 400</t>
  </si>
  <si>
    <t>+55 11 5509-4321</t>
  </si>
  <si>
    <t>+55 11 5509-4260</t>
  </si>
  <si>
    <t>spore-td@international.gc.ca</t>
  </si>
  <si>
    <t>Haut-commissaire</t>
  </si>
  <si>
    <t>Haut-commissariat du Canada à Singapour</t>
  </si>
  <si>
    <t>One George Street</t>
  </si>
  <si>
    <t xml:space="preserve"> #11-01. </t>
  </si>
  <si>
    <t>Singapore</t>
  </si>
  <si>
    <t>Singapour</t>
  </si>
  <si>
    <t>P.O. Box 845. Robinson Road</t>
  </si>
  <si>
    <t>(011-86-10) 5139 4218</t>
  </si>
  <si>
    <t>(011-86-10) 5139 4450</t>
  </si>
  <si>
    <t>Deuxième Secrétaire</t>
  </si>
  <si>
    <t>santiago.commerce@international.gc.ca</t>
  </si>
  <si>
    <t>Ambassade du Canada au Chili</t>
  </si>
  <si>
    <t>Nueva Tajamar 481</t>
  </si>
  <si>
    <t xml:space="preserve"> 12ème étage</t>
  </si>
  <si>
    <t xml:space="preserve"> Torre Norte</t>
  </si>
  <si>
    <t xml:space="preserve"> Las Condes. </t>
  </si>
  <si>
    <t>Santiago</t>
  </si>
  <si>
    <t>Chili</t>
  </si>
  <si>
    <t>Casilla 139</t>
  </si>
  <si>
    <t xml:space="preserve"> Correo 10. </t>
  </si>
  <si>
    <t>lun. - jeu. : 8 h 30 - 17 h 30; ven. : 8 h 30 - 13 h</t>
  </si>
  <si>
    <t>+(56-2) 2652-3800</t>
  </si>
  <si>
    <t>+(56-2) 2652-3915</t>
  </si>
  <si>
    <t>(011-46-8) 453-3025</t>
  </si>
  <si>
    <t>(011-46-8) 453-3016</t>
  </si>
  <si>
    <t>kenneth.macartney@international.gc.ca</t>
  </si>
  <si>
    <t>Ambassade du Canada en Suède</t>
  </si>
  <si>
    <t>Klarabergsgatan 23. 6ème étage</t>
  </si>
  <si>
    <t>Stockholm</t>
  </si>
  <si>
    <t>Suède</t>
  </si>
  <si>
    <t xml:space="preserve">Box 16129. </t>
  </si>
  <si>
    <t>111 21</t>
  </si>
  <si>
    <t>103 23</t>
  </si>
  <si>
    <t>+61 2 9364 3036</t>
  </si>
  <si>
    <t>+61 2 9364 3097</t>
  </si>
  <si>
    <t>sydny-td@international.gc.ca</t>
  </si>
  <si>
    <t>Consulat général du Canada à Sydney</t>
  </si>
  <si>
    <t>5e étage</t>
  </si>
  <si>
    <t xml:space="preserve"> Édifice Quay West</t>
  </si>
  <si>
    <t xml:space="preserve"> rue Harrington. </t>
  </si>
  <si>
    <t>Sydney</t>
  </si>
  <si>
    <t>NSW</t>
  </si>
  <si>
    <t>Australie</t>
  </si>
  <si>
    <t>+61 2 9364 3077</t>
  </si>
  <si>
    <t>+233 302 211521 x3350</t>
  </si>
  <si>
    <t>+233 302 211 523</t>
  </si>
  <si>
    <t>david.dix@international.gc.ca</t>
  </si>
  <si>
    <t>Haut-commissariat du Canada au Ghana</t>
  </si>
  <si>
    <t xml:space="preserve"> avenue Independence. </t>
  </si>
  <si>
    <t>Accra</t>
  </si>
  <si>
    <t>Ghana</t>
  </si>
  <si>
    <t xml:space="preserve">C.P. 1639. </t>
  </si>
  <si>
    <t>+61 2 9364 3027</t>
  </si>
  <si>
    <t>Vice-Consul</t>
  </si>
  <si>
    <t>+61 2 9364 3042</t>
  </si>
  <si>
    <t>+61 2  9364 3049</t>
  </si>
  <si>
    <t>+61 2  9364 3011</t>
  </si>
  <si>
    <t>+61 2 9364 3046</t>
  </si>
  <si>
    <t>+61 2 9364 3047</t>
  </si>
  <si>
    <t>+61 406 380 031</t>
  </si>
  <si>
    <t>(011-886-2) 8723 3000</t>
  </si>
  <si>
    <t>(011-886-2) 8723 3595</t>
  </si>
  <si>
    <t>kathleen.mackay@international.gc.ca</t>
  </si>
  <si>
    <t>Directeur général</t>
  </si>
  <si>
    <t>Bureau commercial du Canada à Taipei</t>
  </si>
  <si>
    <t>6e étage</t>
  </si>
  <si>
    <t xml:space="preserve"> rue Song Zhi</t>
  </si>
  <si>
    <t xml:space="preserve"> Quartier Xin Yi. </t>
  </si>
  <si>
    <t>Taipei</t>
  </si>
  <si>
    <t>Taïwan</t>
  </si>
  <si>
    <t>(011-886-2) 8723-3550</t>
  </si>
  <si>
    <t>(011-886-2) 8723-3595</t>
  </si>
  <si>
    <t>allan.edwards@international.gc.ca</t>
  </si>
  <si>
    <t>Directeur</t>
  </si>
  <si>
    <t>(011-886-2) 8723-3551</t>
  </si>
  <si>
    <t>candy.wang@international.gc.ca</t>
  </si>
  <si>
    <t>(011-886-2) 8723-3566</t>
  </si>
  <si>
    <t>karen.huang@international.gc.ca</t>
  </si>
  <si>
    <t>(011-886-2) 8723-3563</t>
  </si>
  <si>
    <t>pei-ling.chung@international.gc.ca</t>
  </si>
  <si>
    <t>(011-886-2) 8723 3558</t>
  </si>
  <si>
    <t>brandon.geithner@international.gc.ca</t>
  </si>
  <si>
    <t>Directeur adjoint</t>
  </si>
  <si>
    <t>(011-886-2) 8723-3557</t>
  </si>
  <si>
    <t>sylvia.shih@international.gc.ca</t>
  </si>
  <si>
    <t>(011-886-2) 8723-3556</t>
  </si>
  <si>
    <t>sonia.lee@international.gc.ca</t>
  </si>
  <si>
    <t>(011-886-2) 8723-3562</t>
  </si>
  <si>
    <t>jessie.tso@international.gc.ca</t>
  </si>
  <si>
    <t>(011-886-2) 8723-3554</t>
  </si>
  <si>
    <t>venus.chen@international.gc.ca</t>
  </si>
  <si>
    <t>(011-886-2) 8723-3553</t>
  </si>
  <si>
    <t>vanessa.chen@international.gc.ca</t>
  </si>
  <si>
    <t>(011-886-2) 8723-3561</t>
  </si>
  <si>
    <t>angela.lu@international.gc.ca</t>
  </si>
  <si>
    <t>(011-886-2)8723 3560</t>
  </si>
  <si>
    <t>tom.cumming@international.gc.ca</t>
  </si>
  <si>
    <t>011-972-3-636-3334</t>
  </si>
  <si>
    <t>allen.brown@international.gc.ca</t>
  </si>
  <si>
    <t>Charge D'affairs</t>
  </si>
  <si>
    <t>011-972-3-636-3350</t>
  </si>
  <si>
    <t>011-972-3-636-3385</t>
  </si>
  <si>
    <t>bonny.berger@international.gc.ca</t>
  </si>
  <si>
    <t>(011-81-3) 5412-6200</t>
  </si>
  <si>
    <t>(011-81-3) 5412-5254</t>
  </si>
  <si>
    <t>jpn.commerce@international.gc.ca</t>
  </si>
  <si>
    <t>Ambassade du Canada au Japon</t>
  </si>
  <si>
    <t xml:space="preserve"> Tokyo</t>
  </si>
  <si>
    <t xml:space="preserve"> Japon</t>
  </si>
  <si>
    <t>7-3-38 Akasaka</t>
  </si>
  <si>
    <t xml:space="preserve">  Minato-ku. </t>
  </si>
  <si>
    <t>Tokyo</t>
  </si>
  <si>
    <t>Japon</t>
  </si>
  <si>
    <t xml:space="preserve">7-3-38 Akasaka. </t>
  </si>
  <si>
    <t>Minato-ku</t>
  </si>
  <si>
    <t>107-8503</t>
  </si>
  <si>
    <t>lun. - ven. :  9 h - 12 h 30</t>
  </si>
  <si>
    <t xml:space="preserve"> 13 h 30 - 17 h 30</t>
  </si>
  <si>
    <t>+86 10 5139-4144</t>
  </si>
  <si>
    <t>+86 10 5139-4012</t>
  </si>
  <si>
    <t>Ontario.TCS-SDC@international.gc.ca</t>
  </si>
  <si>
    <t>Directeur pour l'Ontario</t>
  </si>
  <si>
    <t>Le Service des délégués commerciaux du Canada - Toronto</t>
  </si>
  <si>
    <t xml:space="preserve"> rue Yonge</t>
  </si>
  <si>
    <t xml:space="preserve"> 4me etage. 4e étage</t>
  </si>
  <si>
    <t>Toronto</t>
  </si>
  <si>
    <t>M5C 2W7</t>
  </si>
  <si>
    <t>+233 30 221 1521 x3352</t>
  </si>
  <si>
    <t>+233 30 221 1552</t>
  </si>
  <si>
    <t>peter.fiamor@international.gc.ca</t>
  </si>
  <si>
    <t>etienne.sumwah@international.gc.ca</t>
  </si>
  <si>
    <t>Conseiller (Commerce)</t>
  </si>
  <si>
    <t>Ambassade du Canada en Tunisie</t>
  </si>
  <si>
    <t>Cité des Pins</t>
  </si>
  <si>
    <t xml:space="preserve"> Lot 24</t>
  </si>
  <si>
    <t xml:space="preserve"> rue de la feuille d'érable. </t>
  </si>
  <si>
    <t>Berges du Lac II</t>
  </si>
  <si>
    <t xml:space="preserve"> Tunis</t>
  </si>
  <si>
    <t>Tunisie</t>
  </si>
  <si>
    <t>B.P. 48. Tunis</t>
  </si>
  <si>
    <t xml:space="preserve"> Les Berges du Lac II</t>
  </si>
  <si>
    <t>Tunis-Les Berges du Lac II</t>
  </si>
  <si>
    <t>(011-216) 70-010-354</t>
  </si>
  <si>
    <t>(011-216) 70-010-392</t>
  </si>
  <si>
    <t>ezzeddine.cherni@international.gc.ca</t>
  </si>
  <si>
    <t>(011-216)70-010-251</t>
  </si>
  <si>
    <t>ridha.blel@international.gc.ca</t>
  </si>
  <si>
    <t>+216 70-010-360</t>
  </si>
  <si>
    <t>+216 70-010-392</t>
  </si>
  <si>
    <t>brigitte.deghilage@international.gc.ca</t>
  </si>
  <si>
    <t>+43 1 53138 3351</t>
  </si>
  <si>
    <t>(00-43-1)531-38-3906</t>
  </si>
  <si>
    <t>vienn-td@international.gc.ca</t>
  </si>
  <si>
    <t>Ambassade du Canada en Autriche</t>
  </si>
  <si>
    <t xml:space="preserve">Laurenzerberg 2. </t>
  </si>
  <si>
    <t>Vienne</t>
  </si>
  <si>
    <t>Autriche</t>
  </si>
  <si>
    <t>A-1010 Vienne</t>
  </si>
  <si>
    <t>A-1010</t>
  </si>
  <si>
    <t>lun. - ven. : 9 h - 17 h</t>
  </si>
  <si>
    <t>pacific-pacifique.tcs-sdc@international.gc.ca</t>
  </si>
  <si>
    <t>Le Service des délégués commerciaux du Canada - Vancouver</t>
  </si>
  <si>
    <t xml:space="preserve"> rue Georgia ouest</t>
  </si>
  <si>
    <t xml:space="preserve"> piece 2000. pièce 2000</t>
  </si>
  <si>
    <t>Vancouver</t>
  </si>
  <si>
    <t>V6B 6E1</t>
  </si>
  <si>
    <t>wsaw-td@international.gc.ca</t>
  </si>
  <si>
    <t>Ambassadrice du Canada</t>
  </si>
  <si>
    <t>Ambassade du Canada en Pologne</t>
  </si>
  <si>
    <t xml:space="preserve">ul. Matejki 1/5. </t>
  </si>
  <si>
    <t>Varsovie</t>
  </si>
  <si>
    <t>Pologne</t>
  </si>
  <si>
    <t>00-481</t>
  </si>
  <si>
    <t>+48 22 584 3350</t>
  </si>
  <si>
    <t>+48 22 584 3195</t>
  </si>
  <si>
    <t>greg.houlahan@international.gc.ca</t>
  </si>
  <si>
    <t>wshdc.infocentre@international.gc.ca</t>
  </si>
  <si>
    <t>Ambassade du Canada aux États-Unis d'Amérique</t>
  </si>
  <si>
    <t xml:space="preserve"> av. Pennsylvania</t>
  </si>
  <si>
    <t xml:space="preserve"> N.O. </t>
  </si>
  <si>
    <t>Washington</t>
  </si>
  <si>
    <t>501 Pennsylvania Ave.</t>
  </si>
  <si>
    <t xml:space="preserve"> NW. </t>
  </si>
  <si>
    <t>DC 20001</t>
  </si>
  <si>
    <t>20001-2111</t>
  </si>
  <si>
    <t>(202) 682-1740</t>
  </si>
  <si>
    <t>(202) 682-7795 / 7619</t>
  </si>
  <si>
    <t>martin.moen@international.gc.ca</t>
  </si>
  <si>
    <t>Chef-Politique commerciale</t>
  </si>
  <si>
    <t>(202) 682-7795</t>
  </si>
  <si>
    <t>vasken.khabayan@international.gc.ca</t>
  </si>
  <si>
    <t>(202) 682-7615</t>
  </si>
  <si>
    <t>pacale.dugre-sasseville@international.gc.ca</t>
  </si>
  <si>
    <t>(202) 448-6301</t>
  </si>
  <si>
    <t>daniel.grochowalski@international.gc.ca</t>
  </si>
  <si>
    <t>Conseiller (Transports Cda)</t>
  </si>
  <si>
    <t>(202) 682-7784</t>
  </si>
  <si>
    <t>genevieve.dompierre@international.gc.ca</t>
  </si>
  <si>
    <t>Premier Secrétaire (politique)</t>
  </si>
  <si>
    <t>+55 31 3213-8899</t>
  </si>
  <si>
    <t>+55 31 3213-1647</t>
  </si>
  <si>
    <t>Bureau commercial du gouvernement du Canada à Belo Horizonte</t>
  </si>
  <si>
    <t>Av. do Contorno</t>
  </si>
  <si>
    <t xml:space="preserve"> 4520 - 8e étage. </t>
  </si>
  <si>
    <t>Belo Horizonte</t>
  </si>
  <si>
    <t>30110-916</t>
  </si>
  <si>
    <t>lun. - jeu. : 8 h -17 h; ven. : 8 h - 13 h 30</t>
  </si>
  <si>
    <t>+385 1 488-1212</t>
  </si>
  <si>
    <t>+385 1 488-1230</t>
  </si>
  <si>
    <t>synthia.dodig@international.gc.ca</t>
  </si>
  <si>
    <t>Ambassade du Canada en Croatie</t>
  </si>
  <si>
    <t xml:space="preserve"> Zagreb</t>
  </si>
  <si>
    <t xml:space="preserve"> Croatie</t>
  </si>
  <si>
    <t xml:space="preserve">Prilaz Gjure Dezelica #4. </t>
  </si>
  <si>
    <t>Zagreb</t>
  </si>
  <si>
    <t>Croatie</t>
  </si>
  <si>
    <t>10 000</t>
  </si>
  <si>
    <t>lun. - jeu. : 8 h - 16 h 15; ven. : 8 h - 13 h (mai à septembre) ven.: 8 h - 16h15 (octobre à avril)</t>
  </si>
  <si>
    <t>(902) 566-7426</t>
  </si>
  <si>
    <t>(902) 566-6859</t>
  </si>
  <si>
    <t>bernard.postma@international.gc.ca</t>
  </si>
  <si>
    <t>Le Service des délégués commerciaux du Canada - Charlottetown</t>
  </si>
  <si>
    <t>Charlottetown</t>
  </si>
  <si>
    <t>Immeuble du gouvernement du Canada Jean-Canfield</t>
  </si>
  <si>
    <t>C1A 4L2</t>
  </si>
  <si>
    <t>780 495-8864</t>
  </si>
  <si>
    <t>(306) 780-6124</t>
  </si>
  <si>
    <t>(306) 780-8797</t>
  </si>
  <si>
    <t>Le Service des délégués commerciaux du Canada - Regina</t>
  </si>
  <si>
    <t>(709) 772-5511</t>
  </si>
  <si>
    <t>(709) 772-2373</t>
  </si>
  <si>
    <t>anthony.mclevey@international.gc.ca</t>
  </si>
  <si>
    <t>Le Service des délégués commerciaux du Canada - St. John's</t>
  </si>
  <si>
    <t>C.P. 2009</t>
  </si>
  <si>
    <t xml:space="preserve"> Stn. C</t>
  </si>
  <si>
    <t xml:space="preserve"> Édifice John Cabot</t>
  </si>
  <si>
    <t xml:space="preserve"> 10e étage</t>
  </si>
  <si>
    <t xml:space="preserve"> 10 Barter's Hill. 10</t>
  </si>
  <si>
    <t xml:space="preserve"> Barter's Hill</t>
  </si>
  <si>
    <t>St. John's</t>
  </si>
  <si>
    <t>NL</t>
  </si>
  <si>
    <t>A1C 5R6</t>
  </si>
  <si>
    <t>A1C 5R9</t>
  </si>
  <si>
    <t>204-298-9031</t>
  </si>
  <si>
    <t>jean-philippe.tachdjian@international.gc.ca</t>
  </si>
  <si>
    <t>Ambassade du Canada au Liban</t>
  </si>
  <si>
    <t>Immeuble Coolrite</t>
  </si>
  <si>
    <t xml:space="preserve">Autoroute Jal el-Dib (sur mer). </t>
  </si>
  <si>
    <t>Beyrouth</t>
  </si>
  <si>
    <t>Liban</t>
  </si>
  <si>
    <t xml:space="preserve">B.P. 60163. </t>
  </si>
  <si>
    <t>Jal El Dib</t>
  </si>
  <si>
    <t>lun. - jeu. : 8h - 16 h 30; ven. : 8 h -13 h 30</t>
  </si>
  <si>
    <t>grace.dib@international.gc.ca</t>
  </si>
  <si>
    <t>nathalie.nercessian@international.gc.ca</t>
  </si>
  <si>
    <t>bgrad-td@international.gc.ca</t>
  </si>
  <si>
    <t>Ambassade du Canada en Serbie</t>
  </si>
  <si>
    <t xml:space="preserve">Kneza Milosa 75. </t>
  </si>
  <si>
    <t>Belgrade</t>
  </si>
  <si>
    <t>Serbie</t>
  </si>
  <si>
    <t>lun. - ven. : 8 h - 16 h</t>
  </si>
  <si>
    <t>(011-66-2) 646-4375</t>
  </si>
  <si>
    <t>(011-66-2) 646-4387</t>
  </si>
  <si>
    <t>ping.kitnikone@international.gc.ca</t>
  </si>
  <si>
    <t>Conseiller (commerciale)</t>
  </si>
  <si>
    <t>Ambassade du Canada en Thaïlande</t>
  </si>
  <si>
    <t>15e étage</t>
  </si>
  <si>
    <t xml:space="preserve"> Place Abdulrahim</t>
  </si>
  <si>
    <t xml:space="preserve"> 990 chemin Rama IV. </t>
  </si>
  <si>
    <t>Bangkok</t>
  </si>
  <si>
    <t>Thaïlande</t>
  </si>
  <si>
    <t>lun. - jeu. : 7 h 30 - 16 h 15; ven. : 7 h 30 - 13 h</t>
  </si>
  <si>
    <t>baharneshmesfin.teshome@international.gc.ca</t>
  </si>
  <si>
    <t>Ambassade du Canada en Éthiopie</t>
  </si>
  <si>
    <t>Nefas Silk Lafto K.K.</t>
  </si>
  <si>
    <t xml:space="preserve"> Kebele 04</t>
  </si>
  <si>
    <t xml:space="preserve">  Maison no. 122. </t>
  </si>
  <si>
    <t>Addis-Abeba</t>
  </si>
  <si>
    <t>Éthiopie</t>
  </si>
  <si>
    <t xml:space="preserve">C.P. 1130. </t>
  </si>
  <si>
    <t>lun. - jeu. : 8 h - 17 h; ven. : 8 h - 12 h 30</t>
  </si>
  <si>
    <t>+64 9 309-3690 x3800</t>
  </si>
  <si>
    <t>+64 9 307-3111</t>
  </si>
  <si>
    <t>pierre.delorme@international.gc.ca</t>
  </si>
  <si>
    <t>Consulat et bureau commercial du Canada à Auckland</t>
  </si>
  <si>
    <t>9ème étage</t>
  </si>
  <si>
    <t xml:space="preserve">48 Emily Place. </t>
  </si>
  <si>
    <t>Auckland</t>
  </si>
  <si>
    <t>Nouvelle-Zélande</t>
  </si>
  <si>
    <t>BP 318. Shortland Street</t>
  </si>
  <si>
    <t>+64 (09) 309-3690 x3352</t>
  </si>
  <si>
    <t>+64 (09) 307-3111</t>
  </si>
  <si>
    <t>fabienne.bovis@international.gc.ca</t>
  </si>
  <si>
    <t>+64 (09) 309-3690 x3353</t>
  </si>
  <si>
    <t>janette.clifford@international.gc.ca</t>
  </si>
  <si>
    <t>alger-td@international.gc.ca</t>
  </si>
  <si>
    <t>Ambassade du Canada en Algérie</t>
  </si>
  <si>
    <t>18 rue Mustapha Khalef</t>
  </si>
  <si>
    <t xml:space="preserve"> Ben Aknoun</t>
  </si>
  <si>
    <t xml:space="preserve"> Alger. </t>
  </si>
  <si>
    <t>Alger</t>
  </si>
  <si>
    <t>Algérie</t>
  </si>
  <si>
    <t>BP. 464 Ben Aknoun</t>
  </si>
  <si>
    <t xml:space="preserve"> 16306 Alger. </t>
  </si>
  <si>
    <t>sam. - mer. : 8 h - 16 h</t>
  </si>
  <si>
    <t>+49 30 203120</t>
  </si>
  <si>
    <t>+49 30 20312-115</t>
  </si>
  <si>
    <t>Ambassade du Canada en Allemagne</t>
  </si>
  <si>
    <t xml:space="preserve"> Berlin</t>
  </si>
  <si>
    <t xml:space="preserve">Leipziger Platz 17. </t>
  </si>
  <si>
    <t>Berlin</t>
  </si>
  <si>
    <t>D-10117</t>
  </si>
  <si>
    <t>lun. - ven. :  8 h 30 - 17 h</t>
  </si>
  <si>
    <t>(011-213-770) 083 026</t>
  </si>
  <si>
    <t>(011-213-770) 083 040</t>
  </si>
  <si>
    <t>(011-213-770) 083 028</t>
  </si>
  <si>
    <t>+55 61 3424-5400</t>
  </si>
  <si>
    <t>+55 61 3424-5492</t>
  </si>
  <si>
    <t>Ambassade du Canada au Brésil</t>
  </si>
  <si>
    <t>SES - Avenida das Nações</t>
  </si>
  <si>
    <t xml:space="preserve"> Quadra 803</t>
  </si>
  <si>
    <t xml:space="preserve"> Lote 16. </t>
  </si>
  <si>
    <t>Brasilia</t>
  </si>
  <si>
    <t xml:space="preserve"> DF</t>
  </si>
  <si>
    <t>Ambassade du Canada au Brézil</t>
  </si>
  <si>
    <t>70410-900</t>
  </si>
  <si>
    <t>(011-213-770)  083 027</t>
  </si>
  <si>
    <t>+421 2 5920 4030</t>
  </si>
  <si>
    <t>+421 2 5443 4227</t>
  </si>
  <si>
    <t>kathy.bunka@international.gc.ca</t>
  </si>
  <si>
    <t>Chargé d'affaires</t>
  </si>
  <si>
    <t>Bureau de l'ambassade du Canada en République slovaque (Slovaquie)</t>
  </si>
  <si>
    <t>Edifice Carlton Savoy</t>
  </si>
  <si>
    <t xml:space="preserve"> 7e étage</t>
  </si>
  <si>
    <t xml:space="preserve">Mostova 2. </t>
  </si>
  <si>
    <t>Bratislava</t>
  </si>
  <si>
    <t>République slovaque</t>
  </si>
  <si>
    <t>811 02</t>
  </si>
  <si>
    <t>(011-421-2) 5920-4034</t>
  </si>
  <si>
    <t>(011-421-2) 5443-4227</t>
  </si>
  <si>
    <t>milan.harustiak@international.gc.ca</t>
  </si>
  <si>
    <t>+32 2 741 06 59</t>
  </si>
  <si>
    <t>+32 2 741 06 06</t>
  </si>
  <si>
    <t>bru.td-infocentre@international.gc.ca</t>
  </si>
  <si>
    <t>Ambassade du Canada en Belgique</t>
  </si>
  <si>
    <t>Avenue de Tervueren</t>
  </si>
  <si>
    <t xml:space="preserve"> 2. (Tervurenlaan</t>
  </si>
  <si>
    <t xml:space="preserve"> 2)</t>
  </si>
  <si>
    <t>Bruxelles</t>
  </si>
  <si>
    <t>Belgique</t>
  </si>
  <si>
    <t>lun. - ven. : 8 h 30 - 17 h 30</t>
  </si>
  <si>
    <t>(011-32-2) 741-0622</t>
  </si>
  <si>
    <t>(011-32-2) 741-0606</t>
  </si>
  <si>
    <t>gregory.rust@international.gc.ca</t>
  </si>
  <si>
    <t>(011) 673 2 220043 ext 3350</t>
  </si>
  <si>
    <t>(011) 673 2 220040</t>
  </si>
  <si>
    <t>EvaEngChin.Ng@international.gc.ca</t>
  </si>
  <si>
    <t>Haut-commissariat du Canada au Brunei Darussalam</t>
  </si>
  <si>
    <t>5e etage</t>
  </si>
  <si>
    <t xml:space="preserve"> 1 Jalan McArthur. Bandar Seri Begawan</t>
  </si>
  <si>
    <t>Bandar Seri Begawan</t>
  </si>
  <si>
    <t>Brunei Darussalam</t>
  </si>
  <si>
    <t>BS8711</t>
  </si>
  <si>
    <t>BS8675</t>
  </si>
  <si>
    <t>(011) 673 2 220043 ext 3351</t>
  </si>
  <si>
    <t>nurul.salwani@international.gc.ca</t>
  </si>
  <si>
    <t>(011-4021) 307-5021</t>
  </si>
  <si>
    <t>(011-4021) 307-5015</t>
  </si>
  <si>
    <t>bucst-td@international.gc.ca</t>
  </si>
  <si>
    <t>Ambassade du Canada en Roumanie</t>
  </si>
  <si>
    <t xml:space="preserve">1-3 rue Tuberozelor. </t>
  </si>
  <si>
    <t>Bucarest</t>
  </si>
  <si>
    <t>Roumanie</t>
  </si>
  <si>
    <t>lun. - jeu. : 8 h 30 - 13 h et 13 h 30 - 17 h; ven. : 8 h 30 - 14 h</t>
  </si>
  <si>
    <t>+202 2791-8700</t>
  </si>
  <si>
    <t>+202 2791-8861</t>
  </si>
  <si>
    <t>cairo-td@international.gc.ca</t>
  </si>
  <si>
    <t>Ambassade du Canada en Egypte</t>
  </si>
  <si>
    <t xml:space="preserve"> Le Caire</t>
  </si>
  <si>
    <t xml:space="preserve"> Égypte</t>
  </si>
  <si>
    <t xml:space="preserve"> rue Kamel El Shenawy</t>
  </si>
  <si>
    <t xml:space="preserve"> Garden City. </t>
  </si>
  <si>
    <t>Le Caire</t>
  </si>
  <si>
    <t>Égypte</t>
  </si>
  <si>
    <t xml:space="preserve">B.P. 57. </t>
  </si>
  <si>
    <t>dim. - jeu. : 8 h 30 - 16 h 30</t>
  </si>
  <si>
    <t>+202 27918770</t>
  </si>
  <si>
    <t>+202 27918865</t>
  </si>
  <si>
    <t>Consulat général du Canada à Chandigarh</t>
  </si>
  <si>
    <t>SCO No. 54</t>
  </si>
  <si>
    <t>Secteur 17-A</t>
  </si>
  <si>
    <t xml:space="preserve"> près de Cinéma Jagat. </t>
  </si>
  <si>
    <t>Chandigarh</t>
  </si>
  <si>
    <t>160 017</t>
  </si>
  <si>
    <t>lun. - jeu. : 8 h - 17 h 30; ven. : 8 h 30 - 13 h</t>
  </si>
  <si>
    <t>(312) 327-3621</t>
  </si>
  <si>
    <t>(312) 616-1878</t>
  </si>
  <si>
    <t>darcee.munroe@international.gc.ca</t>
  </si>
  <si>
    <t>Consulat général du Canada à Chicago</t>
  </si>
  <si>
    <t xml:space="preserve"> av. North Stetson</t>
  </si>
  <si>
    <t xml:space="preserve"> bureau 2400. </t>
  </si>
  <si>
    <t>Chicago</t>
  </si>
  <si>
    <t>312-327-3621</t>
  </si>
  <si>
    <t>312-616-1878</t>
  </si>
  <si>
    <t>(312)327-3624</t>
  </si>
  <si>
    <t>ann.rosen@international.gc.ca</t>
  </si>
  <si>
    <t>(312) 327-3625</t>
  </si>
  <si>
    <t>chris.bigall@international.gc.ca</t>
  </si>
  <si>
    <t>(312) 327-3626</t>
  </si>
  <si>
    <t>chantal.glass@international.gc.ca</t>
  </si>
  <si>
    <t>sidney.salvadori@international.gc.ca</t>
  </si>
  <si>
    <t>+91 79 66185012</t>
  </si>
  <si>
    <t>+91 79 66185013</t>
  </si>
  <si>
    <t>Bureau commercial du Canada à Ahmedabad</t>
  </si>
  <si>
    <t>Courtyard Marriott Ahmedabad</t>
  </si>
  <si>
    <t>Ramdevnagar Cross Roads</t>
  </si>
  <si>
    <t xml:space="preserve"> Satellite. Près de l'Autoroute S. G.</t>
  </si>
  <si>
    <t>Ahmedabad</t>
  </si>
  <si>
    <t>India</t>
  </si>
  <si>
    <t>380 015</t>
  </si>
  <si>
    <t>(312) 327-3627</t>
  </si>
  <si>
    <t>tina.kotrych@international.gc.ca</t>
  </si>
  <si>
    <t>Déléguée commerciale -Invest.</t>
  </si>
  <si>
    <t>connie.erickson@international.gc.ca</t>
  </si>
  <si>
    <t>(312) 327-3623</t>
  </si>
  <si>
    <t>sunitha.anand@international.gc.ca</t>
  </si>
  <si>
    <t>+91 44 7100 0201</t>
  </si>
  <si>
    <t>+91 44 7100 0202</t>
  </si>
  <si>
    <t>Bureau commercial du Canada à Chennai</t>
  </si>
  <si>
    <t>Suite 205</t>
  </si>
  <si>
    <t xml:space="preserve"> Hôtel Park Hyatt. 39 Velachery Road</t>
  </si>
  <si>
    <t xml:space="preserve"> près de Raj Bhavan</t>
  </si>
  <si>
    <t>Chennai</t>
  </si>
  <si>
    <t>Tamil Nadu</t>
  </si>
  <si>
    <t>600 032</t>
  </si>
  <si>
    <t>lun. - jeu. : 8 h 30 - 17 h 30: ven. : 8 h 30 - 13 h</t>
  </si>
  <si>
    <t>+91 79 25505053</t>
  </si>
  <si>
    <t>+91 79 25502433</t>
  </si>
  <si>
    <t>403-292-6070</t>
  </si>
  <si>
    <t>403-292-4578</t>
  </si>
  <si>
    <t>Le Service des délégués commerciaux du Canada - Calgary</t>
  </si>
  <si>
    <t xml:space="preserve"> S.O.</t>
  </si>
  <si>
    <t xml:space="preserve"> pièce 300. </t>
  </si>
  <si>
    <t xml:space="preserve"> pièce 400. </t>
  </si>
  <si>
    <t>Alberta</t>
  </si>
  <si>
    <t>(403) 292-6409</t>
  </si>
  <si>
    <t>(403) 292-4578</t>
  </si>
  <si>
    <t>Directeur RPN</t>
  </si>
  <si>
    <t>(403) 292-4576</t>
  </si>
  <si>
    <t>403-292-6643</t>
  </si>
  <si>
    <t>Directrice adjointe</t>
  </si>
  <si>
    <t>(403) 292-4577</t>
  </si>
  <si>
    <t>+94 11 5226232</t>
  </si>
  <si>
    <t>+94 11 5226297</t>
  </si>
  <si>
    <t>megan.foster@international.gc.ca</t>
  </si>
  <si>
    <t>Haut-commissariat du Canada au Sri Lanka</t>
  </si>
  <si>
    <t>33A</t>
  </si>
  <si>
    <t xml:space="preserve"> 5th Lane</t>
  </si>
  <si>
    <t xml:space="preserve"> Colpetty. </t>
  </si>
  <si>
    <t>Colombo</t>
  </si>
  <si>
    <t>Sri Lanka</t>
  </si>
  <si>
    <t xml:space="preserve">C.P. 1006. </t>
  </si>
  <si>
    <t>lun. - jeu. : 8 h - 16 h 35; ven. : 8 h - 13 h 10</t>
  </si>
  <si>
    <t>natalie.okoro@international.gc.ca</t>
  </si>
  <si>
    <t>cnbra-td@international.gc.ca</t>
  </si>
  <si>
    <t>Haut-commissariat du Canada en Australie</t>
  </si>
  <si>
    <t xml:space="preserve"> Canberra</t>
  </si>
  <si>
    <t xml:space="preserve">avenue Commonwealth. </t>
  </si>
  <si>
    <t>Canberra</t>
  </si>
  <si>
    <t>ACT</t>
  </si>
  <si>
    <t>Michael.Lazaruk@international.gc.ca</t>
  </si>
  <si>
    <t>Conseiller (commercial)</t>
  </si>
  <si>
    <t>+011 61 2 6270 4056</t>
  </si>
  <si>
    <t>+011 61 2 6270 4081</t>
  </si>
  <si>
    <t>greg.luz@international.gc.ca</t>
  </si>
  <si>
    <t>+011 61 2 6270 4034</t>
  </si>
  <si>
    <t>+011 61 2 6 270 4081</t>
  </si>
  <si>
    <t>david.ingham@international.gc.ca</t>
  </si>
  <si>
    <t>(011-61-2) 6270-4000</t>
  </si>
  <si>
    <t>(011-61-2) 6270-4069</t>
  </si>
  <si>
    <t>sue.jude@international.gc.ca</t>
  </si>
  <si>
    <t>0011 61 2 6270 4050</t>
  </si>
  <si>
    <t>0011 61 2 6270 4081</t>
  </si>
  <si>
    <t>marylou.hayman@international.gc.ca</t>
  </si>
  <si>
    <t>NordiCommerce@international.gc.ca</t>
  </si>
  <si>
    <t>Ambassade du Canada au Danemark</t>
  </si>
  <si>
    <t xml:space="preserve">Kr. Bernikowsgade 1. </t>
  </si>
  <si>
    <t>DK-1105 Copenhague K</t>
  </si>
  <si>
    <t>Danemark</t>
  </si>
  <si>
    <t>ankra-td@international.gc.ca</t>
  </si>
  <si>
    <t>Ambassade du Canada en Turquie</t>
  </si>
  <si>
    <t>Cinnah Ave. 58</t>
  </si>
  <si>
    <t xml:space="preserve"> Cankaya. </t>
  </si>
  <si>
    <t>Ankara</t>
  </si>
  <si>
    <t>Turquie</t>
  </si>
  <si>
    <t>Cinnah Caddesi 58</t>
  </si>
  <si>
    <t>06690 Ankara</t>
  </si>
  <si>
    <t>lun. - jeu. : 8 h 30 - 17 h 45; ven. : 8 h 30 - 13 h</t>
  </si>
  <si>
    <t>+49 211 172170</t>
  </si>
  <si>
    <t>+49 211 17217-71</t>
  </si>
  <si>
    <t>Consulat du Canada à Düsseldorf</t>
  </si>
  <si>
    <t xml:space="preserve">Benrather Str. 8. </t>
  </si>
  <si>
    <t>Düsseldorf</t>
  </si>
  <si>
    <t>D-40213</t>
  </si>
  <si>
    <t>+90 312 409 2773</t>
  </si>
  <si>
    <t>+90 312 409 2715</t>
  </si>
  <si>
    <t>Deuxième secrétaire (Commerce)</t>
  </si>
  <si>
    <t>Conseillère agricole</t>
  </si>
  <si>
    <t>+91 11 4178 2000</t>
  </si>
  <si>
    <t>+91 11 4178 2041</t>
  </si>
  <si>
    <t>Haut-commissariat du Canada en Inde</t>
  </si>
  <si>
    <t xml:space="preserve"> New Delhi</t>
  </si>
  <si>
    <t>7/8 Shantipath</t>
  </si>
  <si>
    <t xml:space="preserve"> Chanakyapuri. </t>
  </si>
  <si>
    <t>New Delhi</t>
  </si>
  <si>
    <t xml:space="preserve">C.P. 5208. </t>
  </si>
  <si>
    <t>lun. - jeu. : 8 h 30 - 17 h 30; ven. :  8 h 30 - 13 h</t>
  </si>
  <si>
    <t>premier secrétaire</t>
  </si>
  <si>
    <t>+91 11 4178 2396</t>
  </si>
  <si>
    <t>Ministre(Affaires commerciale)</t>
  </si>
  <si>
    <t>denver-td@international.gc.ca</t>
  </si>
  <si>
    <t>Consule générale</t>
  </si>
  <si>
    <t>Consulat général du Canada à Denver</t>
  </si>
  <si>
    <t>Consulat général du Canada à Denver. Suite 2600</t>
  </si>
  <si>
    <t xml:space="preserve"> 1625 rue Broadway</t>
  </si>
  <si>
    <t>Denver</t>
  </si>
  <si>
    <t xml:space="preserve"> CO</t>
  </si>
  <si>
    <t>Colorado</t>
  </si>
  <si>
    <t>ladan.amirazizi@international.gc.ca</t>
  </si>
  <si>
    <t>dohatd@international.gc.ca</t>
  </si>
  <si>
    <t>Ambassade du Canada au Qatar</t>
  </si>
  <si>
    <t>Tornado Tower 30e étage</t>
  </si>
  <si>
    <t>Ambassade du Canada. Coin de rue Majlis Al Taawon et rue Al Funduq</t>
  </si>
  <si>
    <t>Doha</t>
  </si>
  <si>
    <t>Qatar</t>
  </si>
  <si>
    <t>(011-255-22) 216-3320</t>
  </si>
  <si>
    <t>(011-255-22) 216-3323</t>
  </si>
  <si>
    <t>alexandre.leveque@international.gc.ca</t>
  </si>
  <si>
    <t>Haut-commissariat du Canada en Tanzanie</t>
  </si>
  <si>
    <t>38 rue Mirambo</t>
  </si>
  <si>
    <t xml:space="preserve"> av. Garden. </t>
  </si>
  <si>
    <t>Dar-es-Salam</t>
  </si>
  <si>
    <t>Tanzanie</t>
  </si>
  <si>
    <t xml:space="preserve">C.P. 1022. </t>
  </si>
  <si>
    <t>Dar es-Salaam</t>
  </si>
  <si>
    <t>florence.mndolwa@international.gc.ca</t>
  </si>
  <si>
    <t>cecilia.kiondo@international.gc.ca</t>
  </si>
  <si>
    <t>(011-255-22) 216-3801</t>
  </si>
  <si>
    <t>eric.bertram@international.gc.ca</t>
  </si>
  <si>
    <t>Conseiller Politique</t>
  </si>
  <si>
    <t>specioza.lugazia@international.gc.ca</t>
  </si>
  <si>
    <t>(011 971) 4 404 8530</t>
  </si>
  <si>
    <t>uae-eau.infocentre@international.gc.ca</t>
  </si>
  <si>
    <t>Consulat général du Canada à Doubaï</t>
  </si>
  <si>
    <t>19éme étage</t>
  </si>
  <si>
    <t xml:space="preserve"> Emirates Towers</t>
  </si>
  <si>
    <t xml:space="preserve">rue Sheik Zayed. </t>
  </si>
  <si>
    <t>Doubaï</t>
  </si>
  <si>
    <t xml:space="preserve">B P # 52472. </t>
  </si>
  <si>
    <t>(011 971) 4- 314 5555</t>
  </si>
  <si>
    <t>(011 971) 4-314 5558</t>
  </si>
  <si>
    <t>suzanne.cormie@international.gc.ca</t>
  </si>
  <si>
    <t>Counseillère</t>
  </si>
  <si>
    <t>Ambassade du Canada en Irlande</t>
  </si>
  <si>
    <t xml:space="preserve">7/8 Wilton Terrace. </t>
  </si>
  <si>
    <t>Dublin</t>
  </si>
  <si>
    <t>Irlande</t>
  </si>
  <si>
    <t>+52 (33) 3671-4740</t>
  </si>
  <si>
    <t>francis.uy@international.gc.ca</t>
  </si>
  <si>
    <t>Consulat du Canada à Guadalajara</t>
  </si>
  <si>
    <t>World Trade Centre</t>
  </si>
  <si>
    <t xml:space="preserve"> Torre Pacifico</t>
  </si>
  <si>
    <t xml:space="preserve"> Piso 8</t>
  </si>
  <si>
    <t>Avenida Mariano Otero # 1249. Col. Rinconada del Bosque</t>
  </si>
  <si>
    <t>Guadalajara</t>
  </si>
  <si>
    <t>JAL</t>
  </si>
  <si>
    <t>lun. - ven. : 8 h 30 - 14 h et 15 h - 17 h</t>
  </si>
  <si>
    <t>athns-td@international.gc.ca</t>
  </si>
  <si>
    <t>Ambassade du Canada en Grèce</t>
  </si>
  <si>
    <t xml:space="preserve"> rue Ioannou Ghennadiou. </t>
  </si>
  <si>
    <t>Athènes</t>
  </si>
  <si>
    <t>Grèce</t>
  </si>
  <si>
    <t>GR-115 21</t>
  </si>
  <si>
    <t xml:space="preserve"> Athènes</t>
  </si>
  <si>
    <t>nicole.johnson@international.gc.ca</t>
  </si>
  <si>
    <t>Haut-commissariat du Canada en Guyana</t>
  </si>
  <si>
    <t xml:space="preserve">High and Young Streets. </t>
  </si>
  <si>
    <t>Georgetown</t>
  </si>
  <si>
    <t>Guyana</t>
  </si>
  <si>
    <t xml:space="preserve">C.P. 10880. </t>
  </si>
  <si>
    <t>lun. - jeu. : 8 h - 16 h 30; ven. :  8 h - 13 h 30</t>
  </si>
  <si>
    <t>+84 4 3734 5000</t>
  </si>
  <si>
    <t>+84 4 3734 5049</t>
  </si>
  <si>
    <t>francois.lasalle@international.gc.ca</t>
  </si>
  <si>
    <t>Ambassade du Canada au Viêt-nam</t>
  </si>
  <si>
    <t xml:space="preserve"> rue Hung Vuong. </t>
  </si>
  <si>
    <t>Hanoi</t>
  </si>
  <si>
    <t>Viêt-nam</t>
  </si>
  <si>
    <t>(011-84-4) 734-5000</t>
  </si>
  <si>
    <t>(011-84-4) 734-5049</t>
  </si>
  <si>
    <t>dang-anh.thu@international.gc.ca</t>
  </si>
  <si>
    <t>tamanh.nguyen@international.gc.ca</t>
  </si>
  <si>
    <t>+53 (7) 204-2516 x3201</t>
  </si>
  <si>
    <t>+53 (7) 204-6731</t>
  </si>
  <si>
    <t>havan-td@international.gc.ca</t>
  </si>
  <si>
    <t>Ambassade du Canada à Cuba</t>
  </si>
  <si>
    <t>Calle 30 No. 518 esquina a 7ma. Miramar</t>
  </si>
  <si>
    <t>La Havane</t>
  </si>
  <si>
    <t>Cuba</t>
  </si>
  <si>
    <t>C.P. 500 (HAVAN). Succursale A</t>
  </si>
  <si>
    <t>Ottawa</t>
  </si>
  <si>
    <t>K1N 8T7</t>
  </si>
  <si>
    <t>lun. - jeu. : 8 h 30 - 17 h; ven. : 8 h 30 - 14 h</t>
  </si>
  <si>
    <t>+53 (7) 204-2516 x3350</t>
  </si>
  <si>
    <t>+53 (7) 204-2044</t>
  </si>
  <si>
    <t>Conseillère (comm.)</t>
  </si>
  <si>
    <t>+53 (7) 204-2516 x3351</t>
  </si>
  <si>
    <t>Deuxième secretaire (comm.)</t>
  </si>
  <si>
    <t>+53 (7) 204-2516 x3356</t>
  </si>
  <si>
    <t>+53 (7) 204-2516 x3357</t>
  </si>
  <si>
    <t>(011-852) 2867 7350</t>
  </si>
  <si>
    <t>(011-852) 2847 7441</t>
  </si>
  <si>
    <t>consul</t>
  </si>
  <si>
    <t>Consulat général du Canada à Hong Kong</t>
  </si>
  <si>
    <t>Consulat Général du Canada</t>
  </si>
  <si>
    <t xml:space="preserve"> Région Administrative Spéciale</t>
  </si>
  <si>
    <t xml:space="preserve"> RPC</t>
  </si>
  <si>
    <t>11e au 14e étages de la Tower One</t>
  </si>
  <si>
    <t xml:space="preserve"> Exchange Square</t>
  </si>
  <si>
    <t xml:space="preserve"> 8 Connaught Place</t>
  </si>
  <si>
    <t xml:space="preserve"> Central. </t>
  </si>
  <si>
    <t>Hong Kong</t>
  </si>
  <si>
    <t>C.P. 11142. Central Hong Kong</t>
  </si>
  <si>
    <t>Hong Kong - RAS</t>
  </si>
  <si>
    <t>Houston</t>
  </si>
  <si>
    <t>(011-852) 2867 7356</t>
  </si>
  <si>
    <t>(011-852) 2867 7441</t>
  </si>
  <si>
    <t>(902) 426-7540</t>
  </si>
  <si>
    <t>(902) 426-5218</t>
  </si>
  <si>
    <t>christine.smith@international.gc.ca</t>
  </si>
  <si>
    <t>Directrice Adjointe</t>
  </si>
  <si>
    <t>Le Service des délégués commerciaux du Canada - Halifax</t>
  </si>
  <si>
    <t xml:space="preserve"> rue Barrington</t>
  </si>
  <si>
    <t xml:space="preserve"> bureau 415. Bureau régional de l'atlantique du service des délégués commerciaux</t>
  </si>
  <si>
    <t>Halifax</t>
  </si>
  <si>
    <t>NS</t>
  </si>
  <si>
    <t>B3J 3L1</t>
  </si>
  <si>
    <t>emily.king@international.gc.ca</t>
  </si>
  <si>
    <t>wayne.robson@international.gc.ca</t>
  </si>
  <si>
    <t>Ministre conseiller</t>
  </si>
  <si>
    <t>Consulat général du Canada à Ho Chi Minh-Ville</t>
  </si>
  <si>
    <t>Consulat du Canada</t>
  </si>
  <si>
    <t xml:space="preserve"> Ho Chi Minh-Ville</t>
  </si>
  <si>
    <t xml:space="preserve"> Viet Nam</t>
  </si>
  <si>
    <t>The Metropolitan</t>
  </si>
  <si>
    <t xml:space="preserve"> Bureau 1002</t>
  </si>
  <si>
    <t xml:space="preserve"> 235 rue Dong Khoi</t>
  </si>
  <si>
    <t xml:space="preserve"> Quartier 1. </t>
  </si>
  <si>
    <t>Ho Chi Minh-Ville</t>
  </si>
  <si>
    <t>marcel.laneville@international.gc.ca</t>
  </si>
  <si>
    <t>+(84-8) 3827 9912</t>
  </si>
  <si>
    <t>+(84-8) 3827 9935</t>
  </si>
  <si>
    <t>tuy.dinh@international.gc.ca</t>
  </si>
  <si>
    <t>+(84-8) 3827 9913</t>
  </si>
  <si>
    <t>tu.nguyen@international.gc.ca</t>
  </si>
  <si>
    <t>+(84-8) 3827 9906</t>
  </si>
  <si>
    <t>ngan.hoang@international.gc.ca</t>
  </si>
  <si>
    <t>kimlong.nguyen@international.gc.ca</t>
  </si>
  <si>
    <t>+(84-8) 3827 9932</t>
  </si>
  <si>
    <t>kimcuong.nguyen@international.gc.ca</t>
  </si>
  <si>
    <t>nordicommerce@international.gc.ca</t>
  </si>
  <si>
    <t>Ambassade du Canada en Finlande</t>
  </si>
  <si>
    <t xml:space="preserve">Pohjoisesplanadi 25 B. </t>
  </si>
  <si>
    <t>Helsinki</t>
  </si>
  <si>
    <t>Finlande</t>
  </si>
  <si>
    <t xml:space="preserve">B.P. 779. </t>
  </si>
  <si>
    <t>Consulat général du Canada à Istanbul</t>
  </si>
  <si>
    <t>Tekfen Tower Buyukdere Ave. 209 16ème étage. Levent 4</t>
  </si>
  <si>
    <t xml:space="preserve">  Besiktas</t>
  </si>
  <si>
    <t>Istanbul</t>
  </si>
  <si>
    <t>Kanada Baskonsoloslugu Tekfen Tower Buyukdere Cad. No: 209 Kat: 16. Levent 4</t>
  </si>
  <si>
    <t xml:space="preserve"> Besiktas</t>
  </si>
  <si>
    <t>(011-27-11) 442-3130</t>
  </si>
  <si>
    <t>(011-27-11) 442 3325</t>
  </si>
  <si>
    <t>barbara.giacomin@international.gc.ca</t>
  </si>
  <si>
    <t>Bureau commercial du Haut-commissariat du Canada à Johannesburg</t>
  </si>
  <si>
    <t>Place Cradock</t>
  </si>
  <si>
    <t xml:space="preserve"> 1er étage</t>
  </si>
  <si>
    <t xml:space="preserve"> rue Arnold</t>
  </si>
  <si>
    <t xml:space="preserve"> Rosebank. </t>
  </si>
  <si>
    <t>Johannesbourg</t>
  </si>
  <si>
    <t>Afrique du Sud</t>
  </si>
  <si>
    <t>C.P. Box 522297</t>
  </si>
  <si>
    <t xml:space="preserve"> Saxonwold 2132. </t>
  </si>
  <si>
    <t>+27 11 442 3130</t>
  </si>
  <si>
    <t>+27 11 442 3325</t>
  </si>
  <si>
    <t>audrey.loney@international.gc.ca</t>
  </si>
  <si>
    <t>Deuxieme Secretaire</t>
  </si>
  <si>
    <t>nina.dube@international.gc.ca</t>
  </si>
  <si>
    <t>trindard.makunike@international.gc.ca</t>
  </si>
  <si>
    <t>(011-27-11) 442-3325</t>
  </si>
  <si>
    <t>lilly.rormose@international.gc.ca</t>
  </si>
  <si>
    <t>claire.fronemana@international.gc.ca</t>
  </si>
  <si>
    <t>alexandra.bruno@international.gc.ca</t>
  </si>
  <si>
    <t>+62-21 2550 7800</t>
  </si>
  <si>
    <t>+62-21 2550 7812</t>
  </si>
  <si>
    <t>jkrta-td@international.gc.ca</t>
  </si>
  <si>
    <t xml:space="preserve"> Ambassadeur</t>
  </si>
  <si>
    <t>Ambassade du Canada en Indonésie</t>
  </si>
  <si>
    <t xml:space="preserve">world Trade Centre 1 </t>
  </si>
  <si>
    <t xml:space="preserve"> 6e étage 1</t>
  </si>
  <si>
    <t xml:space="preserve"> Jl. Jend. Sudirman</t>
  </si>
  <si>
    <t xml:space="preserve"> Kav. 29. </t>
  </si>
  <si>
    <t>Djakarta</t>
  </si>
  <si>
    <t>Indonésie</t>
  </si>
  <si>
    <t xml:space="preserve">C.P. 8324/JKS.MP. </t>
  </si>
  <si>
    <t>+62 21 2550 7800</t>
  </si>
  <si>
    <t>+62 21 2550 7812</t>
  </si>
  <si>
    <t>tracy.reynolds@international.gc.ca</t>
  </si>
  <si>
    <t>(011-62-021) 2550-7800</t>
  </si>
  <si>
    <t>(011-62-021) 2550-7812</t>
  </si>
  <si>
    <t>tommy.ruslim@international.gc.ca</t>
  </si>
  <si>
    <t>paramita.nugraeni@international.gc.ca</t>
  </si>
  <si>
    <t>hermawan@international.gc.ca</t>
  </si>
  <si>
    <t>dian.martosoebroto@international.gc.ca</t>
  </si>
  <si>
    <t>julia.pangkey@international.gc.ca</t>
  </si>
  <si>
    <t>melani.ismail@international.gc.ca</t>
  </si>
  <si>
    <t>(62-21) 2550 7800</t>
  </si>
  <si>
    <t>(62-21) 2550 7812</t>
  </si>
  <si>
    <t>tracy.diehl@international.gc.ca</t>
  </si>
  <si>
    <t xml:space="preserve"> 2558-1116</t>
  </si>
  <si>
    <t>+91 80 25599418</t>
  </si>
  <si>
    <t>+91 80 25599454</t>
  </si>
  <si>
    <t>(011-603)2718-3333</t>
  </si>
  <si>
    <t>(011-6032)718-3391</t>
  </si>
  <si>
    <t>Judith.St.George@international.gc.ca</t>
  </si>
  <si>
    <t>Haut-commissariat du Canada en Malaisie</t>
  </si>
  <si>
    <t xml:space="preserve"> Kuala Lumpur</t>
  </si>
  <si>
    <t xml:space="preserve"> Malaisie</t>
  </si>
  <si>
    <t>17th Fl.</t>
  </si>
  <si>
    <t xml:space="preserve"> Menara Tan &amp; Tan. 207 Jalan Tun Razak</t>
  </si>
  <si>
    <t>Kuala Lumpur</t>
  </si>
  <si>
    <t>Malaisie</t>
  </si>
  <si>
    <t xml:space="preserve">P. O. Box 10990. </t>
  </si>
  <si>
    <t>(011-603) 2718-3350</t>
  </si>
  <si>
    <t>(011-603) 2718-3391</t>
  </si>
  <si>
    <t>douglas.bingeman@international.gc.ca</t>
  </si>
  <si>
    <t>(011-603) 2718-3352</t>
  </si>
  <si>
    <t>ross.firla@international.gc.ca</t>
  </si>
  <si>
    <t>(011-603) 2718-3358</t>
  </si>
  <si>
    <t>john.nojey@international.gc.ca</t>
  </si>
  <si>
    <t>(011-603) 2718-3357</t>
  </si>
  <si>
    <t>sharon.fam@international.gc.ca</t>
  </si>
  <si>
    <t>(011-603) 2718-3361</t>
  </si>
  <si>
    <t>denise.westerhout@international.gc.ca</t>
  </si>
  <si>
    <t>(011-603) 2718-3351</t>
  </si>
  <si>
    <t>linda.khoo@international.gc.ca</t>
  </si>
  <si>
    <t>(011-603) 2718-3356</t>
  </si>
  <si>
    <t>tresha.tan@international.gc.ca</t>
  </si>
  <si>
    <t>+91 80 25599424</t>
  </si>
  <si>
    <t>(011-603) 2718-3355</t>
  </si>
  <si>
    <t>jayamary.gnanakkan@international.gc.ca</t>
  </si>
  <si>
    <t>(876) 733 3350</t>
  </si>
  <si>
    <t>(876) 733 3491</t>
  </si>
  <si>
    <t>rick.mcelrea@international.gc.ca</t>
  </si>
  <si>
    <t>Haut-commissariat du Canada en Jamaïque</t>
  </si>
  <si>
    <t xml:space="preserve"> Kingston</t>
  </si>
  <si>
    <t xml:space="preserve"> Jamaïque</t>
  </si>
  <si>
    <t xml:space="preserve"> chemin West Kings House. </t>
  </si>
  <si>
    <t>Kingston 10</t>
  </si>
  <si>
    <t>Jamaïque</t>
  </si>
  <si>
    <t xml:space="preserve">c.p. 1500. </t>
  </si>
  <si>
    <t>Kingston</t>
  </si>
  <si>
    <t>W.I.</t>
  </si>
  <si>
    <t>JM</t>
  </si>
  <si>
    <t>lun. - jeu. : 7 h - 16 h 30; ven. : 7 h 30 - 13 h</t>
  </si>
  <si>
    <t>greg.giokas@international.gc.ca</t>
  </si>
  <si>
    <t>Consulat du Canada à Karachi</t>
  </si>
  <si>
    <t xml:space="preserve"> Hôtel de Luxe Beach. Chemin M.T. Khan</t>
  </si>
  <si>
    <t>Karachi</t>
  </si>
  <si>
    <t>Sindh</t>
  </si>
  <si>
    <t>Pakistan</t>
  </si>
  <si>
    <t>denis.chouinard@international.gc.ca</t>
  </si>
  <si>
    <t>(011-965-2256-3025 x3350)</t>
  </si>
  <si>
    <t>Conseiller (Aff. commerciales)</t>
  </si>
  <si>
    <t>(011-965-2256-3025 x3352)</t>
  </si>
  <si>
    <t>+971 (2) 694-0331</t>
  </si>
  <si>
    <t>+971 (2) 694 0398</t>
  </si>
  <si>
    <t>+971 2 694-0334</t>
  </si>
  <si>
    <t>+971 2 694-0398</t>
  </si>
  <si>
    <t>HayleyJean.Rahman@international.gc.ca</t>
  </si>
  <si>
    <t>gordon.campbell@international.gc.ca</t>
  </si>
  <si>
    <t>+44(0)20 7258 6446</t>
  </si>
  <si>
    <t>+44(0)20 7258 6411</t>
  </si>
  <si>
    <t>+44(0)20 7258 6673</t>
  </si>
  <si>
    <t>hasna.bloore@international.gc.ca</t>
  </si>
  <si>
    <t>+44(0)20 7258 6654</t>
  </si>
  <si>
    <t>+44(0)20 7258 6610</t>
  </si>
  <si>
    <t>Deuxième secretaire</t>
  </si>
  <si>
    <t>+44(0)20 7258 6663</t>
  </si>
  <si>
    <t>+44(0)20 7258 6363</t>
  </si>
  <si>
    <t>+44(0)20 7258 6619</t>
  </si>
  <si>
    <t>+44(0)20 7258 6680</t>
  </si>
  <si>
    <t>+44(0)20 7258 6643</t>
  </si>
  <si>
    <t>+44(0)20 7258 6361</t>
  </si>
  <si>
    <t>+54-11 4808-1053</t>
  </si>
  <si>
    <t>+54-11 4808-1015</t>
  </si>
  <si>
    <t>christopher.wimmer@international.gc.ca</t>
  </si>
  <si>
    <t>+44(0)20 7258 6664</t>
  </si>
  <si>
    <t>+44(0)20 7258 6652</t>
  </si>
  <si>
    <t>+44(0)20 7258 6323</t>
  </si>
  <si>
    <t>Conseillere (economiques)</t>
  </si>
  <si>
    <t>+44(0)20 7258 6674</t>
  </si>
  <si>
    <t>(011-54-11) 4808-1057</t>
  </si>
  <si>
    <t>alejandro.dagostino@international.gc.ca</t>
  </si>
  <si>
    <t>+44(0)20 7258 6315</t>
  </si>
  <si>
    <t>511-319-3350</t>
  </si>
  <si>
    <t>511 446-4776</t>
  </si>
  <si>
    <t>sandra.shaddick@international.gc.ca</t>
  </si>
  <si>
    <t>(011-511) 319-3358</t>
  </si>
  <si>
    <t>melanie.borgia@international.gc.ca</t>
  </si>
  <si>
    <t>+54(11) 4808-1056</t>
  </si>
  <si>
    <t>+54(11) 4808-1015</t>
  </si>
  <si>
    <t>ana.garasino@international.gc.ca</t>
  </si>
  <si>
    <t>(011-511) 319-3356</t>
  </si>
  <si>
    <t>(011-511) 319-3355</t>
  </si>
  <si>
    <t>(011-511) 319-3351</t>
  </si>
  <si>
    <t>(511) 319-3353</t>
  </si>
  <si>
    <t>213-346-2767</t>
  </si>
  <si>
    <t>(213) 346-2758</t>
  </si>
  <si>
    <t>213-346-2759</t>
  </si>
  <si>
    <t>(213) 346-2763</t>
  </si>
  <si>
    <t>(011-54-11) 4808-1055</t>
  </si>
  <si>
    <t>(011-54-11) 4808-1051</t>
  </si>
  <si>
    <t>federico.spataro@international.gc.ca</t>
  </si>
  <si>
    <t>(213) 346-2752</t>
  </si>
  <si>
    <t>(213) 346-2761</t>
  </si>
  <si>
    <t>(213) 346-2718</t>
  </si>
  <si>
    <t>(213) 346-2755</t>
  </si>
  <si>
    <t>(011-351-21) 316-4653</t>
  </si>
  <si>
    <t>(011-351-21) 316-4695</t>
  </si>
  <si>
    <t>fatima.carvalho@international.gc.ca</t>
  </si>
  <si>
    <t>011-351-21-316-4633</t>
  </si>
  <si>
    <t>011-351-21-316-4695</t>
  </si>
  <si>
    <t>isabel.inacio@international.gc.ca</t>
  </si>
  <si>
    <t>(011-54-11) 4808-1-58</t>
  </si>
  <si>
    <t>roxana.francile@international.gc.ca</t>
  </si>
  <si>
    <t>(011 52 55) 5724-7933</t>
  </si>
  <si>
    <t>(011 52 55) 5724-7982</t>
  </si>
  <si>
    <t>Consellier (commerciale)</t>
  </si>
  <si>
    <t>(011-63-2) 8579157</t>
  </si>
  <si>
    <t>(011-63-2) 8431080</t>
  </si>
  <si>
    <t>(011-63-2) 8579097</t>
  </si>
  <si>
    <t>(011-63-2) 8579098</t>
  </si>
  <si>
    <t>(011-63-2) 8579102</t>
  </si>
  <si>
    <t>(011-54-11) 4808-1054</t>
  </si>
  <si>
    <t>kathleen.gittins@international.gc.ca</t>
  </si>
  <si>
    <t>(011-63-2) 8579131</t>
  </si>
  <si>
    <t>(011-63-2) 8579095</t>
  </si>
  <si>
    <t>(011-63-2) 857-9137</t>
  </si>
  <si>
    <t>(011-63-2) 843-1080</t>
  </si>
  <si>
    <t>(011-63-2) 857-9149</t>
  </si>
  <si>
    <t>(011-63-2) 8579105</t>
  </si>
  <si>
    <t>Deuxième Secrétaire et</t>
  </si>
  <si>
    <t>+34 91 382 8446</t>
  </si>
  <si>
    <t>amaya.jauregui@international.gc.ca</t>
  </si>
  <si>
    <t>+34 91 382 8445</t>
  </si>
  <si>
    <t>maximo.hurtado@international.gc.ca</t>
  </si>
  <si>
    <t>305-579-1628</t>
  </si>
  <si>
    <t>305-579-1631</t>
  </si>
  <si>
    <t>305-579-1612</t>
  </si>
  <si>
    <t>305-579-1610</t>
  </si>
  <si>
    <t>305-579-1632</t>
  </si>
  <si>
    <t>305-579-1630</t>
  </si>
  <si>
    <t>cristina.rados@international.gc.ca</t>
  </si>
  <si>
    <t>+91 22 67494455</t>
  </si>
  <si>
    <t>Vice-consule</t>
  </si>
  <si>
    <t>+91 22 67494444</t>
  </si>
  <si>
    <t>+91 22 6749-4444</t>
  </si>
  <si>
    <t>+91 22 6749-4454</t>
  </si>
  <si>
    <t>+91 22 67494453</t>
  </si>
  <si>
    <t>(612) 492-2909</t>
  </si>
  <si>
    <t>(612) 332-4061</t>
  </si>
  <si>
    <t>michael.flaherty@international.gc.ca</t>
  </si>
  <si>
    <t>Consulat général du Canada à Minneapolis</t>
  </si>
  <si>
    <t>701 Fourth Avenue South</t>
  </si>
  <si>
    <t xml:space="preserve"> Suite 900. </t>
  </si>
  <si>
    <t>Minneapolis</t>
  </si>
  <si>
    <t>55415-1899</t>
  </si>
  <si>
    <t>(612) 492-2916</t>
  </si>
  <si>
    <t>paul.hansen@international.gc.ca</t>
  </si>
  <si>
    <t>(612) 492-2915</t>
  </si>
  <si>
    <t>pam.olson-lally@international.gc.ca</t>
  </si>
  <si>
    <t>612-492-2904</t>
  </si>
  <si>
    <t>612-332-4061</t>
  </si>
  <si>
    <t>scott.giesbrecht@international.gc.ca</t>
  </si>
  <si>
    <t>(612) 492-2904</t>
  </si>
  <si>
    <t>612-492-2910</t>
  </si>
  <si>
    <t>kellen.lange@international.gc.ca</t>
  </si>
  <si>
    <t>(612) 492-2920</t>
  </si>
  <si>
    <t>christine.mckee@international.gc.ca</t>
  </si>
  <si>
    <t>612-492-2920</t>
  </si>
  <si>
    <t>(612) 492-2912</t>
  </si>
  <si>
    <t>kylle.jordan@international.gc.ca</t>
  </si>
  <si>
    <t>+34 93 270 3614</t>
  </si>
  <si>
    <t>+34 93 317 0541</t>
  </si>
  <si>
    <t>christine.laberge@international.gc.ca</t>
  </si>
  <si>
    <t>Consulat du Canada - Bureau commercial à Barcelone</t>
  </si>
  <si>
    <t xml:space="preserve">Plaça de Catalunya Nº 9 - 1º2ª. </t>
  </si>
  <si>
    <t>Barcelone</t>
  </si>
  <si>
    <t>lun. - jeu. : 8 h 30 - 17 h 30; ven. : 8 h 30 - 14 h 30</t>
  </si>
  <si>
    <t>quebec.tcs-sdc@international.gc.ca</t>
  </si>
  <si>
    <t>Directeur par intérim</t>
  </si>
  <si>
    <t>Le Service des délégués commerciaux du Canada - Montréal</t>
  </si>
  <si>
    <t>Place Bonaventure</t>
  </si>
  <si>
    <t xml:space="preserve"> Portail Sud-Ouest</t>
  </si>
  <si>
    <t xml:space="preserve"> rue de la Gauchetière ouest</t>
  </si>
  <si>
    <t xml:space="preserve"> 8e étage</t>
  </si>
  <si>
    <t xml:space="preserve"> Bureau 8750. </t>
  </si>
  <si>
    <t>Montréal</t>
  </si>
  <si>
    <t>QC</t>
  </si>
  <si>
    <t>H5A 1K6</t>
  </si>
  <si>
    <t>(514) 283-8791</t>
  </si>
  <si>
    <t>(514) 283-8794</t>
  </si>
  <si>
    <t xml:space="preserve"> Ext. 4076</t>
  </si>
  <si>
    <t>514-283-8794</t>
  </si>
  <si>
    <t>(514) 283-8795</t>
  </si>
  <si>
    <t>+34 93 217 3614 x3360</t>
  </si>
  <si>
    <t>aurora.poloferrer@international.gc.ca</t>
  </si>
  <si>
    <t>514-283-8805</t>
  </si>
  <si>
    <t>Directrice adjointe intérim.</t>
  </si>
  <si>
    <t>(514) 283-3940</t>
  </si>
  <si>
    <t>(514) 283-8051</t>
  </si>
  <si>
    <t>514-283-1065</t>
  </si>
  <si>
    <t>(514) 283-6796</t>
  </si>
  <si>
    <t>(011-34) 93 270 3614</t>
  </si>
  <si>
    <t>(011-34) 93 317 0541</t>
  </si>
  <si>
    <t>monica.mestres@international.gc.ca</t>
  </si>
  <si>
    <t>514-283-1993</t>
  </si>
  <si>
    <t>514-283-8884</t>
  </si>
  <si>
    <t>eric.gelinas@international.gc.ca</t>
  </si>
  <si>
    <t>(011 52 55) 5724-7907</t>
  </si>
  <si>
    <t>(011 52 55) 5729-7982</t>
  </si>
  <si>
    <t>jose-antonio.rivas@international.gc.ca</t>
  </si>
  <si>
    <t>david.valle@international.gc.ca</t>
  </si>
  <si>
    <t>melany.rojas@international.gc.ca</t>
  </si>
  <si>
    <t>barbara.duarte@international.gc.ca</t>
  </si>
  <si>
    <t>+7 (495) 925 6126</t>
  </si>
  <si>
    <t>+7 (495) 925-6051</t>
  </si>
  <si>
    <t>+7 (495) 925-6057</t>
  </si>
  <si>
    <t>+7 (495) 925-6058</t>
  </si>
  <si>
    <t>+7 (495) 925-6064</t>
  </si>
  <si>
    <t>+7 (495) 925-6061</t>
  </si>
  <si>
    <t>+52 55 5724-7930</t>
  </si>
  <si>
    <t>+52 55 5724-7982</t>
  </si>
  <si>
    <t>mexico.commerce@international.gc.ca</t>
  </si>
  <si>
    <t>Ambassade du Canada au Mexique</t>
  </si>
  <si>
    <t>Schiller 529. Col. Polanco</t>
  </si>
  <si>
    <t>Mexico</t>
  </si>
  <si>
    <t>D.F.</t>
  </si>
  <si>
    <t>lun. - ven. : 8 h 45 - 17 h 15</t>
  </si>
  <si>
    <t>+52 55-5724-7935</t>
  </si>
  <si>
    <t>+52 55-5729-7982</t>
  </si>
  <si>
    <t>betti-jo.ruston@international.gc.ca</t>
  </si>
  <si>
    <t>+52 55-5122-5233</t>
  </si>
  <si>
    <t>kim.oneil@international.gc.ca</t>
  </si>
  <si>
    <t>Conseiller (Agriculture)</t>
  </si>
  <si>
    <t>+52 55-5724-7900 x3357</t>
  </si>
  <si>
    <t>melanie.spenard@international.gc.ca</t>
  </si>
  <si>
    <t>Premier Secrétaire (Agric.)</t>
  </si>
  <si>
    <t>+52 55-5724-7933</t>
  </si>
  <si>
    <t>+52 55-5724-7982</t>
  </si>
  <si>
    <t>alexandre.cerat@international.gc.ca</t>
  </si>
  <si>
    <t>Premier Secrétaire</t>
  </si>
  <si>
    <t>(011 52 55) 5724-7931</t>
  </si>
  <si>
    <t>miguel.gonzalez@international.gc.ca</t>
  </si>
  <si>
    <t>(011 52 55) 5724-7939</t>
  </si>
  <si>
    <t>heather.brason@international.gc.ca</t>
  </si>
  <si>
    <t>+52 55-2122-2592</t>
  </si>
  <si>
    <t>marcos.barrera@international.gc.ca</t>
  </si>
  <si>
    <t>(011 52 55) 5724-7989</t>
  </si>
  <si>
    <t>alejandro.ruiz@international.gc.ca</t>
  </si>
  <si>
    <t>(011 52 55) 5724-7937</t>
  </si>
  <si>
    <t>guillermo.larios@international.gc.ca</t>
  </si>
  <si>
    <t>rosalba.cruz@international.gc.ca</t>
  </si>
  <si>
    <t>(011 52 55) 5724-7987</t>
  </si>
  <si>
    <t>mariana.richter@international.gc.ca</t>
  </si>
  <si>
    <t>omar.dominguez@international.gc.ca</t>
  </si>
  <si>
    <t>(011 52 55) 5387-9310</t>
  </si>
  <si>
    <t>gabriela.castro@international.gc.ca</t>
  </si>
  <si>
    <t>(011 52 55) 5387-9311</t>
  </si>
  <si>
    <t>christophe.chaffat@international.gc.ca</t>
  </si>
  <si>
    <t>(011 52 55) 5724-7932</t>
  </si>
  <si>
    <t>lorena.ochoa@international.gc.ca</t>
  </si>
  <si>
    <t>gema.duran@international.gc.ca</t>
  </si>
  <si>
    <t>+52 55-5724-7976</t>
  </si>
  <si>
    <t>francis.lindsay@international.gc.ca</t>
  </si>
  <si>
    <t>Représentant de la ACIA</t>
  </si>
  <si>
    <t>+52 55-5724-7938</t>
  </si>
  <si>
    <t>diana.delahuerta@international.gc.ca</t>
  </si>
  <si>
    <t>myriam.carels@international.gc.ca</t>
  </si>
  <si>
    <t>+52(55)5724-7936</t>
  </si>
  <si>
    <t>+52(55)5724-7982</t>
  </si>
  <si>
    <t>sergio.echeverri@international.gc.ca</t>
  </si>
  <si>
    <t>Deuxième secrétaire commercial</t>
  </si>
  <si>
    <t>(011-81-52) 972-0450</t>
  </si>
  <si>
    <t>(011-81-52) 972-0453</t>
  </si>
  <si>
    <t>Consulat du Canada à Nagoya</t>
  </si>
  <si>
    <t>Édifice Nakato Marunouchi</t>
  </si>
  <si>
    <t xml:space="preserve"> 6F. 3-17-6 Marunouchi</t>
  </si>
  <si>
    <t xml:space="preserve"> Naka-Ku</t>
  </si>
  <si>
    <t>Nagoya</t>
  </si>
  <si>
    <t>460-0002</t>
  </si>
  <si>
    <t>(011-47) 22 99 53 33</t>
  </si>
  <si>
    <t>(011-47) 22 99 53 01</t>
  </si>
  <si>
    <t>john.winterbourne@international.gc.ca</t>
  </si>
  <si>
    <t>shelley.lien@international.gc.ca</t>
  </si>
  <si>
    <t>(011-47) 22 99 53 14</t>
  </si>
  <si>
    <t>bjorn.hernes@international.gc.ca</t>
  </si>
  <si>
    <t>(011-47) 22 99 5334</t>
  </si>
  <si>
    <t>(011-47) 22 99 5301</t>
  </si>
  <si>
    <t>barbara.thorjussen@international.gc.ca</t>
  </si>
  <si>
    <t>Le Service des délégués commerciaux du Canada - Ottawa</t>
  </si>
  <si>
    <t xml:space="preserve"> rue Metcalfe</t>
  </si>
  <si>
    <t xml:space="preserve"> rez-de-chaussée. </t>
  </si>
  <si>
    <t>K1P 6L5</t>
  </si>
  <si>
    <t>+33(0)144432333</t>
  </si>
  <si>
    <t>+33(0)144432372</t>
  </si>
  <si>
    <t>+33(0)144432353</t>
  </si>
  <si>
    <t>Déléguée commerciale -S et T</t>
  </si>
  <si>
    <t>+33(0)144432361</t>
  </si>
  <si>
    <t>+33(0)144432358</t>
  </si>
  <si>
    <t>Délégué commercial -S et T</t>
  </si>
  <si>
    <t>+33(0)144432373</t>
  </si>
  <si>
    <t>+33(0)144432359</t>
  </si>
  <si>
    <t>+33(0)144432393</t>
  </si>
  <si>
    <t>+33(0)144432382</t>
  </si>
  <si>
    <t>+33(0)144432366</t>
  </si>
  <si>
    <t>martina.taxova@international.gc.ca</t>
  </si>
  <si>
    <t>sona.khudhurova@international.gc.ca</t>
  </si>
  <si>
    <t>39-06-85444.3350</t>
  </si>
  <si>
    <t>Ministre Conseiller</t>
  </si>
  <si>
    <t>+06 85444.3359</t>
  </si>
  <si>
    <t>+06 85444.3915</t>
  </si>
  <si>
    <t>Conseiller Agricole</t>
  </si>
  <si>
    <t>+39 06 85444.3356</t>
  </si>
  <si>
    <t>+39 06 85444.3358</t>
  </si>
  <si>
    <t>+39 06 85444.3352</t>
  </si>
  <si>
    <t>+39 06 85444.3357</t>
  </si>
  <si>
    <t>+39 06 85444.3351</t>
  </si>
  <si>
    <t>+39 06 85444.3354</t>
  </si>
  <si>
    <t>+39 06 85444.3253</t>
  </si>
  <si>
    <t>+39 06-85444.3915</t>
  </si>
  <si>
    <t>+39 06 85444.3353</t>
  </si>
  <si>
    <t>+966-1-488-2288 x3353</t>
  </si>
  <si>
    <t>+966.1.488.0137</t>
  </si>
  <si>
    <t>ryadh-td@international.gc.ca</t>
  </si>
  <si>
    <t>Ambassade du Canada en Arabie saoudite</t>
  </si>
  <si>
    <t xml:space="preserve">Enceinte diplomatique. </t>
  </si>
  <si>
    <t>Riyad</t>
  </si>
  <si>
    <t>Arabie saoudite</t>
  </si>
  <si>
    <t xml:space="preserve">C.P. 94321. </t>
  </si>
  <si>
    <t>Riyad 11693</t>
  </si>
  <si>
    <t>jordan.reeves@international.gc.ca</t>
  </si>
  <si>
    <t>+966 11 4882288 x3360</t>
  </si>
  <si>
    <t>+966 11 4880137</t>
  </si>
  <si>
    <t>(011 966) 1 488 2288 x3351</t>
  </si>
  <si>
    <t>(011 966) 1 488 0137</t>
  </si>
  <si>
    <t>(011 966) 1 488 2288 x3352</t>
  </si>
  <si>
    <t>+966 11 4882288 3357</t>
  </si>
  <si>
    <t>(809) 262-3100</t>
  </si>
  <si>
    <t>(809) 262-3155</t>
  </si>
  <si>
    <t>regis.batista@international.gc.ca</t>
  </si>
  <si>
    <t>809-262-3100 x3353</t>
  </si>
  <si>
    <t>809-262-3155</t>
  </si>
  <si>
    <t>yanik.beauregard@international.gc.ca</t>
  </si>
  <si>
    <t>809-262-3100 ext 3351</t>
  </si>
  <si>
    <t>irma.defrias@international.gc.ca</t>
  </si>
  <si>
    <t>(206) 770-4075</t>
  </si>
  <si>
    <t>(206) 443-9735</t>
  </si>
  <si>
    <t>edith.st-hilaire@international.gc.ca</t>
  </si>
  <si>
    <t>Consulat général du Canada à Seattle</t>
  </si>
  <si>
    <t>1501 Fourth Ave</t>
  </si>
  <si>
    <t xml:space="preserve"> Suite 600. </t>
  </si>
  <si>
    <t>Seattle</t>
  </si>
  <si>
    <t>WA</t>
  </si>
  <si>
    <t>98101-4328</t>
  </si>
  <si>
    <t>(206) 770-4078</t>
  </si>
  <si>
    <t>richard.lepage@international.gc.ca</t>
  </si>
  <si>
    <t>(206) 770-4081</t>
  </si>
  <si>
    <t>jane.shaw@international.gc.ca</t>
  </si>
  <si>
    <t>(206) 770-4076</t>
  </si>
  <si>
    <t>troy.defrank@international.gc.ca</t>
  </si>
  <si>
    <t>(206) 770-4079</t>
  </si>
  <si>
    <t>colette.quenzer@international.gc.ca</t>
  </si>
  <si>
    <t>(415) 568-4324</t>
  </si>
  <si>
    <t>650-543-8800</t>
  </si>
  <si>
    <t>650-543-8844</t>
  </si>
  <si>
    <t>(415) 568-4353</t>
  </si>
  <si>
    <t>+8621 32792800</t>
  </si>
  <si>
    <t>+8621 32792856</t>
  </si>
  <si>
    <t>Consulat général du Canada à Shanghai</t>
  </si>
  <si>
    <t>ECO City Building 8ème étage</t>
  </si>
  <si>
    <t xml:space="preserve">1788 Nanjing Xi Lu - District de Jing An. </t>
  </si>
  <si>
    <t>Chef d'équipe</t>
  </si>
  <si>
    <t>(011-86-21) 3279-2829</t>
  </si>
  <si>
    <t>(011-86-21) 3279-2856</t>
  </si>
  <si>
    <t>(011-86-21) 3279-2821</t>
  </si>
  <si>
    <t>(011-86-21) 3279-2819</t>
  </si>
  <si>
    <t>(011-86-21) 3279-2826</t>
  </si>
  <si>
    <t>+8621 3279 2800</t>
  </si>
  <si>
    <t>+8621 3279 2856</t>
  </si>
  <si>
    <t>(011-86-21) 3279-2827</t>
  </si>
  <si>
    <t>(011-48-22) 584-3352</t>
  </si>
  <si>
    <t>(011-48-22) 584-3195</t>
  </si>
  <si>
    <t>(011-86-21) 3279-2864</t>
  </si>
  <si>
    <t>mazen.mahfouz@international.gc.ca</t>
  </si>
  <si>
    <t>Ambassade du Canada au Costa Rica</t>
  </si>
  <si>
    <t>Oficentro Ejecutivo La Sabana</t>
  </si>
  <si>
    <t xml:space="preserve"> Detrás de la Contraloría</t>
  </si>
  <si>
    <t xml:space="preserve"> Sabana Sur</t>
  </si>
  <si>
    <t xml:space="preserve"> Edificio 5</t>
  </si>
  <si>
    <t xml:space="preserve"> Piso 3. </t>
  </si>
  <si>
    <t>San José</t>
  </si>
  <si>
    <t>Costa Rica</t>
  </si>
  <si>
    <t xml:space="preserve">Apartado 351-1007 Centro Colon. </t>
  </si>
  <si>
    <t>alexander.leon@international.gc.ca</t>
  </si>
  <si>
    <t>(011-506) 2242-4465</t>
  </si>
  <si>
    <t>(011-506) 2242-4415</t>
  </si>
  <si>
    <t>adolfo.quesada@international.gc.ca</t>
  </si>
  <si>
    <t>(011-506) 2242-4463</t>
  </si>
  <si>
    <t>flor.romero@international.gc.ca</t>
  </si>
  <si>
    <t>+506 2242-4462</t>
  </si>
  <si>
    <t>+506 2242-4415</t>
  </si>
  <si>
    <t>vivian.lopez@international.gc.ca</t>
  </si>
  <si>
    <t>cheryl.rogers@international.gc.ca</t>
  </si>
  <si>
    <t>marianne.racine@international.gc.ca</t>
  </si>
  <si>
    <t>mario.diez@international.gc.ca</t>
  </si>
  <si>
    <t>+55 11 5509-4317</t>
  </si>
  <si>
    <t>Gestionnaire de programme</t>
  </si>
  <si>
    <t>+55 11 55094-317</t>
  </si>
  <si>
    <t>+55 11 5509-4361</t>
  </si>
  <si>
    <t>+(56-2) 2652-3855</t>
  </si>
  <si>
    <t>Prèmiere secrétaire (Commerce)</t>
  </si>
  <si>
    <t>+(56-2) 2652-3852</t>
  </si>
  <si>
    <t>+(56-2) 2652-3854</t>
  </si>
  <si>
    <t>+(56-2) 2652-3859</t>
  </si>
  <si>
    <t>+(56-2) 2652-3860</t>
  </si>
  <si>
    <t>+(56-2) 2652-3851</t>
  </si>
  <si>
    <t>carl.pilon@international.gc.ca</t>
  </si>
  <si>
    <t>(011-46-8) 453-3019</t>
  </si>
  <si>
    <t>inga-lill.olsson@international.gc.ca</t>
  </si>
  <si>
    <t>(011-46-8) 453-3020</t>
  </si>
  <si>
    <t>maria.stenberg@international.gc.ca</t>
  </si>
  <si>
    <t>(011-46-8) 453-3013</t>
  </si>
  <si>
    <t>euan.scott@international.gc.ca</t>
  </si>
  <si>
    <t>(011-46-8) 453-3022</t>
  </si>
  <si>
    <t>christian.ekstrom@international.gc.ca</t>
  </si>
  <si>
    <t>liliane.laroche@international.gc.ca</t>
  </si>
  <si>
    <t>(011-972-3) 636-3356</t>
  </si>
  <si>
    <t>(011-972-3) 636-3385</t>
  </si>
  <si>
    <t>mona.ashkar@international.gc.ca</t>
  </si>
  <si>
    <t>(011-972-3) 636-3353</t>
  </si>
  <si>
    <t>jessica.nachlas@international.gc.ca</t>
  </si>
  <si>
    <t>rebecca.shafrir@international.gc.ca</t>
  </si>
  <si>
    <t>(011-81-3) 5412-6254</t>
  </si>
  <si>
    <t>Ministre (commerciale)</t>
  </si>
  <si>
    <t>Premier secrétaire</t>
  </si>
  <si>
    <t>(011-81-3) 5412-6249</t>
  </si>
  <si>
    <t>Conseillère(Affaires publique)</t>
  </si>
  <si>
    <t>Deuxiéme Secrétaire</t>
  </si>
  <si>
    <t>tokyo.education@international.gc.ca</t>
  </si>
  <si>
    <t>(416) 973-5053</t>
  </si>
  <si>
    <t>(416) 973-8161</t>
  </si>
  <si>
    <t>(416)973-5053</t>
  </si>
  <si>
    <t>(416)973-8161</t>
  </si>
  <si>
    <t>(416) 973-5173</t>
  </si>
  <si>
    <t>(416) 954-3032</t>
  </si>
  <si>
    <t>Centre de renseignments</t>
  </si>
  <si>
    <t>maxim.berdichevsky@international.gc.ca</t>
  </si>
  <si>
    <t>ariunaa.jargalsaikhan@international.gc.ca</t>
  </si>
  <si>
    <t>(00-43-1) 531-38-3906</t>
  </si>
  <si>
    <t>(604) 666-1436</t>
  </si>
  <si>
    <t>(604) 666-0954</t>
  </si>
  <si>
    <t>(604) 666-1445</t>
  </si>
  <si>
    <t>Directeur Agjointe</t>
  </si>
  <si>
    <t>(604) 666-1440</t>
  </si>
  <si>
    <t>(604) 666-1838</t>
  </si>
  <si>
    <t>(604) 666-0005</t>
  </si>
  <si>
    <t>604-666-1443</t>
  </si>
  <si>
    <t>604-666-0954</t>
  </si>
  <si>
    <t>Assistance Excutive</t>
  </si>
  <si>
    <t>(604) 666-1424</t>
  </si>
  <si>
    <t>laura.clarke@international.gc.ca</t>
  </si>
  <si>
    <t>+48 22 584 3352</t>
  </si>
  <si>
    <t>rouslan.kats@international.gc.ca</t>
  </si>
  <si>
    <t>+48 22 584 3354</t>
  </si>
  <si>
    <t>hanna.mroz@international.gc.ca</t>
  </si>
  <si>
    <t>+48 22 584 3355</t>
  </si>
  <si>
    <t>arkadiusz.wysocki@international.gc.ca</t>
  </si>
  <si>
    <t>+48 22 584 3357</t>
  </si>
  <si>
    <t>ewa.cichocka@international.gc.ca</t>
  </si>
  <si>
    <t>teresa.zielinska@international.gc.ca</t>
  </si>
  <si>
    <t>(202) 682-7742</t>
  </si>
  <si>
    <t>michael.eyestone@international.gc.ca</t>
  </si>
  <si>
    <t>Ministre-conseiller (Commerc.)</t>
  </si>
  <si>
    <t>(202) 682-7745</t>
  </si>
  <si>
    <t>alia.dedhar@international.gc.ca</t>
  </si>
  <si>
    <t>Deuxieme secretaire (commerc.)</t>
  </si>
  <si>
    <t>carolyn.cudmore@international.gc.ca</t>
  </si>
  <si>
    <t>richard.malloy@international.gc.ca</t>
  </si>
  <si>
    <t>janice.mason@international.gc.ca</t>
  </si>
  <si>
    <t>karen.miller@international.gc.ca</t>
  </si>
  <si>
    <t>202-682-7566</t>
  </si>
  <si>
    <t>202-682-7619</t>
  </si>
  <si>
    <t>benjamin.eliasoph@international.gc.ca</t>
  </si>
  <si>
    <t>Délégué commercial -Techno.</t>
  </si>
  <si>
    <t>202-448-6283</t>
  </si>
  <si>
    <t>202-682-7789</t>
  </si>
  <si>
    <t>kirsten.kazlauskas@international.gc.ca</t>
  </si>
  <si>
    <t>julie.mann@international.gc.ca</t>
  </si>
  <si>
    <t>corina.greig@international.gc.ca</t>
  </si>
  <si>
    <t>janissa.wagner@international.gc.ca</t>
  </si>
  <si>
    <t>(202) 682-7793</t>
  </si>
  <si>
    <t>(202) 682-7619</t>
  </si>
  <si>
    <t>jerome.pischella@international.gc.ca</t>
  </si>
  <si>
    <t>Conseiller (science et tech)</t>
  </si>
  <si>
    <t>418-648-7464</t>
  </si>
  <si>
    <t>418-648-7428</t>
  </si>
  <si>
    <t>Le Service des délégués commerciaux du Canada - Québec</t>
  </si>
  <si>
    <t>Place Iberville IV</t>
  </si>
  <si>
    <t xml:space="preserve"> boulevard Laurier</t>
  </si>
  <si>
    <t xml:space="preserve"> Bureau 030. </t>
  </si>
  <si>
    <t>Québec</t>
  </si>
  <si>
    <t>G1V 4T2</t>
  </si>
  <si>
    <t>(250) 363-0575</t>
  </si>
  <si>
    <t>(250) 363-0502</t>
  </si>
  <si>
    <t>Le Service des délégués commerciaux du Canada - Victoria</t>
  </si>
  <si>
    <t xml:space="preserve"> rue Fort. Pièce 100</t>
  </si>
  <si>
    <t xml:space="preserve">100 - rue 990 Fort. </t>
  </si>
  <si>
    <t>CB</t>
  </si>
  <si>
    <t>V8V 3K2</t>
  </si>
  <si>
    <t>(519) 571-6656</t>
  </si>
  <si>
    <t>(519) 571-6658</t>
  </si>
  <si>
    <t>Le Service des délégués commerciaux du Canada - Waterloo</t>
  </si>
  <si>
    <t xml:space="preserve"> rue Queen Nord. Suite 110</t>
  </si>
  <si>
    <t>Kitchener</t>
  </si>
  <si>
    <t>N2H 6P4</t>
  </si>
  <si>
    <t>annie.dube@international.gc.ca</t>
  </si>
  <si>
    <t>Ambassade du Canada en Suisse</t>
  </si>
  <si>
    <t xml:space="preserve">Kirchenfeldstrasse 88. </t>
  </si>
  <si>
    <t>Berne</t>
  </si>
  <si>
    <t>Suisse</t>
  </si>
  <si>
    <t xml:space="preserve">P.O. Box 234. </t>
  </si>
  <si>
    <t>CH-3005</t>
  </si>
  <si>
    <t>CH-3006</t>
  </si>
  <si>
    <t>(hiver) lun. - ven. : 8 h - 17 h; (été) lun. - ven. : 8 h - 16 h 30</t>
  </si>
  <si>
    <t>+41 31 357 3206</t>
  </si>
  <si>
    <t>+41 31 357 3210</t>
  </si>
  <si>
    <t>paula.murphy-ives@international.gc.ca</t>
  </si>
  <si>
    <t>+41 31 357 32 07</t>
  </si>
  <si>
    <t>+41 31 357 32 10</t>
  </si>
  <si>
    <t>Dominique.Gruhl-Begin@international.gc.ca</t>
  </si>
  <si>
    <t>lakshmi.kern@international.gc.ca</t>
  </si>
  <si>
    <t>frederick.caldwell@international.gc.ca</t>
  </si>
  <si>
    <t>Ambassade du Canada en Colombie</t>
  </si>
  <si>
    <t>Tour Scotiabank</t>
  </si>
  <si>
    <t xml:space="preserve"> 14ième étage</t>
  </si>
  <si>
    <t xml:space="preserve">Carrera 7 # 114-33. </t>
  </si>
  <si>
    <t>Bogota</t>
  </si>
  <si>
    <t>Colombie</t>
  </si>
  <si>
    <t>+571 6579859</t>
  </si>
  <si>
    <t>+571 6579915</t>
  </si>
  <si>
    <t>fernando.vargas@international.gc.ca</t>
  </si>
  <si>
    <t>+571 6579856</t>
  </si>
  <si>
    <t>+571 657-9915</t>
  </si>
  <si>
    <t>juancarlos.navia@international.gc.ca</t>
  </si>
  <si>
    <t>angela.olarte@international.gc.ca</t>
  </si>
  <si>
    <t>claudia.gutierrez@international.gc.ca</t>
  </si>
  <si>
    <t>+57 1 6579852</t>
  </si>
  <si>
    <t>+57 1 6579915</t>
  </si>
  <si>
    <t>mariaangelica.manrique@international.gc.ca</t>
  </si>
  <si>
    <t>(011-66-2) 646-4377</t>
  </si>
  <si>
    <t>azra.haque@international.gc.ca</t>
  </si>
  <si>
    <t>(011-66-2) 646-4384</t>
  </si>
  <si>
    <t>veena.ngaocharoenchitr@international.gc.ca</t>
  </si>
  <si>
    <t>(011-66-2) 646-4381</t>
  </si>
  <si>
    <t>surin.thanalertkul@international.gc.ca</t>
  </si>
  <si>
    <t>(011-66-2)646-4316</t>
  </si>
  <si>
    <t>ekasit.chunlakittiphan@international.gc.ca</t>
  </si>
  <si>
    <t>(011-66-2) 646-4382</t>
  </si>
  <si>
    <t>ron.sirivanasandha@international.gc.ca</t>
  </si>
  <si>
    <t>(011-66-2) 646-4379</t>
  </si>
  <si>
    <t>patarawan.dechaboonako@international.gc.ca</t>
  </si>
  <si>
    <t>(011-66-2) 646-4383</t>
  </si>
  <si>
    <t>thaweewan.chaiyakul@international.gc.ca</t>
  </si>
  <si>
    <t>(011-66-2) 646-4378</t>
  </si>
  <si>
    <t>niparat.pornruangsap@international.gc.ca</t>
  </si>
  <si>
    <t>(011-66-2) 6464332</t>
  </si>
  <si>
    <t>waraporn.letailleur@international.gc.ca</t>
  </si>
  <si>
    <t>(617) 247-5170</t>
  </si>
  <si>
    <t>(617) 247-5190</t>
  </si>
  <si>
    <t>thierry.weissenburger@international.gc.ca</t>
  </si>
  <si>
    <t>Consulat général du Canada à Boston</t>
  </si>
  <si>
    <t xml:space="preserve"> Place Copley</t>
  </si>
  <si>
    <t xml:space="preserve"> bureau 400. </t>
  </si>
  <si>
    <t>Boston</t>
  </si>
  <si>
    <t>lun. - ven. : 8 h 45 - 17 h</t>
  </si>
  <si>
    <t>(617) 247-5160</t>
  </si>
  <si>
    <t>hendrik.kuipers@international.gc.ca</t>
  </si>
  <si>
    <t>617-247-5162</t>
  </si>
  <si>
    <t>617-247-5190</t>
  </si>
  <si>
    <t>christine.carr@international.gc.ca</t>
  </si>
  <si>
    <t>617-247-5151</t>
  </si>
  <si>
    <t>jeff.dosado@international.gc.ca</t>
  </si>
  <si>
    <t>617-247-5173</t>
  </si>
  <si>
    <t>erin.daily@international.gc.ca</t>
  </si>
  <si>
    <t>christina.pomanski@international.gc.ca</t>
  </si>
  <si>
    <t>617-247-5172</t>
  </si>
  <si>
    <t>colette.lekborg@international.gc.ca</t>
  </si>
  <si>
    <t>christine.sarkisian@international.gc.ca</t>
  </si>
  <si>
    <t>bradwin.niblock@international.gc.ca</t>
  </si>
  <si>
    <t>Ambassade du Canada en Hongrie</t>
  </si>
  <si>
    <t>Budapest 1027</t>
  </si>
  <si>
    <t xml:space="preserve"> Ganz utca 12-14. </t>
  </si>
  <si>
    <t>Budapest</t>
  </si>
  <si>
    <t>Hongrie</t>
  </si>
  <si>
    <t>+36 1 392 3353</t>
  </si>
  <si>
    <t>+36 1 392 3395</t>
  </si>
  <si>
    <t>gergely.morvai@international.gc.ca</t>
  </si>
  <si>
    <t>+36 1 392 3355</t>
  </si>
  <si>
    <t>zsuzsanna.kovacs-matyus@international.gc.ca</t>
  </si>
  <si>
    <t>+36 1 392 3351</t>
  </si>
  <si>
    <t>zsofia.hornok@international.gc.ca</t>
  </si>
  <si>
    <t>Conseillère -S et T</t>
  </si>
  <si>
    <t>+55 61 3424-5460</t>
  </si>
  <si>
    <t>+55 61 3424-5490</t>
  </si>
  <si>
    <t>+55 61 3424-5456</t>
  </si>
  <si>
    <t>Premier  secrétaire</t>
  </si>
  <si>
    <t>+5561 3424-5463</t>
  </si>
  <si>
    <t>+5561 3424-5490</t>
  </si>
  <si>
    <t>+55 61 3424-5462</t>
  </si>
  <si>
    <t>+5561 3424-5461</t>
  </si>
  <si>
    <t>(011-32-2) 741-0621</t>
  </si>
  <si>
    <t>fabienne.de-kimpe@international.gc.ca</t>
  </si>
  <si>
    <t>+32 2 741 06 16</t>
  </si>
  <si>
    <t>anouk.montminy@international.gc.ca</t>
  </si>
  <si>
    <t>(011-32-2) 741-0653</t>
  </si>
  <si>
    <t>gregoire.marneth@international.gc.ca</t>
  </si>
  <si>
    <t>(011-4021) 307-5025</t>
  </si>
  <si>
    <t>octavian.bonea@international.gc.ca</t>
  </si>
  <si>
    <t>(011-4021) 307-5093</t>
  </si>
  <si>
    <t>corina.stanescu@international.gc.ca</t>
  </si>
  <si>
    <t>magdalena.goranova@international.gc.ca</t>
  </si>
  <si>
    <t>+20 2 27918773</t>
  </si>
  <si>
    <t>+20 2 27918865</t>
  </si>
  <si>
    <t>+20 2 27918776</t>
  </si>
  <si>
    <t>+20 2 27918771</t>
  </si>
  <si>
    <t>+20 2 27918774</t>
  </si>
  <si>
    <t>(212) 596-1661</t>
  </si>
  <si>
    <t>(212) 596-1793</t>
  </si>
  <si>
    <t>cngny-td@international.gc.ca</t>
  </si>
  <si>
    <t>Consulat général du Canada à New York</t>
  </si>
  <si>
    <t xml:space="preserve"> Avenue des Amériques. </t>
  </si>
  <si>
    <t>New York</t>
  </si>
  <si>
    <t>10020-1175</t>
  </si>
  <si>
    <t>(212) 596-1764</t>
  </si>
  <si>
    <t>(011-962-6) 590-1536</t>
  </si>
  <si>
    <t>(011-962-6) 590-1625</t>
  </si>
  <si>
    <t>hala.helou@international.gc.ca</t>
  </si>
  <si>
    <t>Ambassade du Canada en Jordanie</t>
  </si>
  <si>
    <t>Zharan St. 133</t>
  </si>
  <si>
    <t>Shmeisami</t>
  </si>
  <si>
    <t xml:space="preserve"> Amman</t>
  </si>
  <si>
    <t>Jordanie</t>
  </si>
  <si>
    <t xml:space="preserve">C.P. 815403. </t>
  </si>
  <si>
    <t>dim. - mer. : 8 h - 16 h 30; jeu. : 8 h - 13 h 30</t>
  </si>
  <si>
    <t>(212) 596-1650</t>
  </si>
  <si>
    <t>212-596-1693</t>
  </si>
  <si>
    <t>212-596-1793</t>
  </si>
  <si>
    <t>(212) 596-1672</t>
  </si>
  <si>
    <t>(011-962-6) 590-1535</t>
  </si>
  <si>
    <t>wafa.herzallah@international.gc.ca</t>
  </si>
  <si>
    <t>(267) 207-2887</t>
  </si>
  <si>
    <t>(267) 207-2722</t>
  </si>
  <si>
    <t>(716) 566-2322</t>
  </si>
  <si>
    <t>(011-45) 3348-3200</t>
  </si>
  <si>
    <t>(011-45) 3348-3221</t>
  </si>
  <si>
    <t>(011-45) 3248 3251</t>
  </si>
  <si>
    <t>(011-45) 3248 3221</t>
  </si>
  <si>
    <t>+58 212 600-3130</t>
  </si>
  <si>
    <t>+58 212 600-3036</t>
  </si>
  <si>
    <t>lewis.coughlin@international.gc.ca</t>
  </si>
  <si>
    <t>Ambassade du Canada au Venezuela</t>
  </si>
  <si>
    <t xml:space="preserve"> Caracas</t>
  </si>
  <si>
    <t xml:space="preserve"> Venezuela</t>
  </si>
  <si>
    <t xml:space="preserve">Avenida Francisco de Miranda con Avenida Sur Altamira. </t>
  </si>
  <si>
    <t>Caracas</t>
  </si>
  <si>
    <t>Venezuela</t>
  </si>
  <si>
    <t xml:space="preserve">Casier postal 62.302. </t>
  </si>
  <si>
    <t>1060-A</t>
  </si>
  <si>
    <t>lun.- jeu. : 7h30 - 16h30; ven. : 7h30 - 13h</t>
  </si>
  <si>
    <t>+58 (212) 600-3133</t>
  </si>
  <si>
    <t>+58 (212) 600-3036</t>
  </si>
  <si>
    <t>david.ramirez@international.gc.ca</t>
  </si>
  <si>
    <t>+971 (2) 6940332</t>
  </si>
  <si>
    <t>+971 (2) 6940398</t>
  </si>
  <si>
    <t>victor.stott@international.gc.ca</t>
  </si>
  <si>
    <t>daniela.oyague@international.gc.ca</t>
  </si>
  <si>
    <t>aurinel.canelon@international.gc.ca</t>
  </si>
  <si>
    <t>eneida.sanchez@international.gc.ca</t>
  </si>
  <si>
    <t>(214) 721-1850</t>
  </si>
  <si>
    <t>(214) 922-9815</t>
  </si>
  <si>
    <t>infocentre.dallas@international.gc.ca</t>
  </si>
  <si>
    <t>Consulat général du Canada à Dallas</t>
  </si>
  <si>
    <t>500 rue Akard N. Suite 2900</t>
  </si>
  <si>
    <t>Dallas</t>
  </si>
  <si>
    <t>TX</t>
  </si>
  <si>
    <t>214-721-1858</t>
  </si>
  <si>
    <t>214-922-9815</t>
  </si>
  <si>
    <t>(214) 922-9806</t>
  </si>
  <si>
    <t>+91 11 4178 2340</t>
  </si>
  <si>
    <t>conseiller (Commerc.)</t>
  </si>
  <si>
    <t>+91 11 4178 2416</t>
  </si>
  <si>
    <t>+91 11 41782334</t>
  </si>
  <si>
    <t>Premiere secrétaire (Commerc.)</t>
  </si>
  <si>
    <t>+91 11 4178 2192</t>
  </si>
  <si>
    <t>(011-91-11) 4178-2000</t>
  </si>
  <si>
    <t>(011-91-11) 4178-2041</t>
  </si>
  <si>
    <t>+91 11 4178 2402</t>
  </si>
  <si>
    <t>(011-91-11) 4178 2412</t>
  </si>
  <si>
    <t>+91 11 4178 2401</t>
  </si>
  <si>
    <t>india.commer@international.gc.ca</t>
  </si>
  <si>
    <t>+91 11 41782185</t>
  </si>
  <si>
    <t>+91 11 41782041</t>
  </si>
  <si>
    <t>+91 11 41782346</t>
  </si>
  <si>
    <t>+91 11 4178-2000</t>
  </si>
  <si>
    <t>+91 11 4178-2041</t>
  </si>
  <si>
    <t>+91 11 4178-2392</t>
  </si>
  <si>
    <t>+91 11 41782194</t>
  </si>
  <si>
    <t>+91 11 4178 2167</t>
  </si>
  <si>
    <t>india.commercei@international.gc.ca</t>
  </si>
  <si>
    <t>+91 11 4178 2762</t>
  </si>
  <si>
    <t>stan.pence@international.gc.ca</t>
  </si>
  <si>
    <t>denvr-td@international.gc.ca</t>
  </si>
  <si>
    <t>(303) 626-0678</t>
  </si>
  <si>
    <t>(303) 572-1159</t>
  </si>
  <si>
    <t>pamela.simpson-rose@international.gc.ca</t>
  </si>
  <si>
    <t>karen.palmarini@international.gc.ca</t>
  </si>
  <si>
    <t>erik.ozolins@international.gc.ca</t>
  </si>
  <si>
    <t>gulamfarhad.quazi@international.gc.ca</t>
  </si>
  <si>
    <t>Haut-commissariat du Canada au Bangladesh</t>
  </si>
  <si>
    <t>Rue des Nations Unies. Baridhara</t>
  </si>
  <si>
    <t>Dacca</t>
  </si>
  <si>
    <t>Bangladesh</t>
  </si>
  <si>
    <t xml:space="preserve">B. P. 569. </t>
  </si>
  <si>
    <t>Dhaka</t>
  </si>
  <si>
    <t>dim. - mer. : 8 h - 16 h 45; jeu. : 8 h - 12 h 30</t>
  </si>
  <si>
    <t>+7 717 247-5577</t>
  </si>
  <si>
    <t>+7 717 247-5587</t>
  </si>
  <si>
    <t>steven.basadur@international.gc.ca</t>
  </si>
  <si>
    <t>Counseiller Commercial</t>
  </si>
  <si>
    <t>Ambassade du Canada au Kazakhstan</t>
  </si>
  <si>
    <t xml:space="preserve">13/1 Rue Kabanbay batyr. </t>
  </si>
  <si>
    <t>Astana</t>
  </si>
  <si>
    <t>Kazakhstan</t>
  </si>
  <si>
    <t xml:space="preserve">13/1 Kabanbay batyr. </t>
  </si>
  <si>
    <t>marc-andre.savage@international.gc.ca</t>
  </si>
  <si>
    <t>Deuxieme secretaire</t>
  </si>
  <si>
    <t>gaukhar.kydyrkhanova@international.gc.ca</t>
  </si>
  <si>
    <t>gaziz.shotanov@international.gc.ca</t>
  </si>
  <si>
    <t>313.446.7020</t>
  </si>
  <si>
    <t>313.567.2164</t>
  </si>
  <si>
    <t>genevieve.dionne@international.gc.ca</t>
  </si>
  <si>
    <t>Consulat général du Canada à Detroit</t>
  </si>
  <si>
    <t>Bureau 1100</t>
  </si>
  <si>
    <t xml:space="preserve">600 Renaissance Center. </t>
  </si>
  <si>
    <t>Detroit</t>
  </si>
  <si>
    <t>48243-1798</t>
  </si>
  <si>
    <t>(313) 446-7025</t>
  </si>
  <si>
    <t>(313) 567-2164</t>
  </si>
  <si>
    <t>delon.chan@international.gc.ca</t>
  </si>
  <si>
    <t>(313) 446-7023</t>
  </si>
  <si>
    <t>anne.cascadden@international.gc.ca</t>
  </si>
  <si>
    <t>(313) 446-7015</t>
  </si>
  <si>
    <t>rainer.kunau@international.gc.ca</t>
  </si>
  <si>
    <t>(313) 446-7017</t>
  </si>
  <si>
    <t>william.gibson@international.gc.ca</t>
  </si>
  <si>
    <t>gulden.apakova@international.gc.ca</t>
  </si>
  <si>
    <t>(011-971) 4- 314-5555</t>
  </si>
  <si>
    <t>(011-971) 4- 314-5556</t>
  </si>
  <si>
    <t>(011-971) 4- 314 5506</t>
  </si>
  <si>
    <t>(011-971) 4- 314 5558</t>
  </si>
  <si>
    <t>(011 971) 2 694 0300</t>
  </si>
  <si>
    <t>(011 971) 2 694 0399</t>
  </si>
  <si>
    <t>+971 4 314  5502</t>
  </si>
  <si>
    <t>+971 4 314  5558</t>
  </si>
  <si>
    <t>+971 4 404 8533</t>
  </si>
  <si>
    <t>+971 4 404 8556</t>
  </si>
  <si>
    <t>caroline.bolduc@international.gc.ca</t>
  </si>
  <si>
    <t>john.sullivan@international.gc.ca</t>
  </si>
  <si>
    <t>gerry.mongey@international.gc.ca</t>
  </si>
  <si>
    <t>niamh.hartnett@international.gc.ca</t>
  </si>
  <si>
    <t>(011-86-20) 8611-6150</t>
  </si>
  <si>
    <t>(011-86-20) 8611-6198</t>
  </si>
  <si>
    <t>Consulat général du Canada à Guangzhou</t>
  </si>
  <si>
    <t>Bureau 801</t>
  </si>
  <si>
    <t xml:space="preserve"> Tour de l'Hôtel de Chine</t>
  </si>
  <si>
    <t xml:space="preserve"> Rue de Liu Hua. </t>
  </si>
  <si>
    <t>Guangzhou</t>
  </si>
  <si>
    <t>lun. - jeu. : 9 h - 17 h;  ven. : 9 h - 13 h</t>
  </si>
  <si>
    <t>(011-86-20) 8611-6153</t>
  </si>
  <si>
    <t>(011-86-20) 8611-6100</t>
  </si>
  <si>
    <t>+52(33)3671-4740 x3312</t>
  </si>
  <si>
    <t>+52(33)3671-4750</t>
  </si>
  <si>
    <t>patrick.courcelles@international.gc.ca</t>
  </si>
  <si>
    <t>Vice-consul et DC</t>
  </si>
  <si>
    <t>+52(33)3671-4740 x3350</t>
  </si>
  <si>
    <t>+52(33) 3671-4750</t>
  </si>
  <si>
    <t>fernando.banos@international.gc.ca</t>
  </si>
  <si>
    <t>+52(33)3671-4740 x3351</t>
  </si>
  <si>
    <t>juan-carlos.munoz@international.gc.ca</t>
  </si>
  <si>
    <t>+52(33)3671-4740 x3352</t>
  </si>
  <si>
    <t>veronica.soto@international.gc.ca</t>
  </si>
  <si>
    <t>+971 (2) 694 0333</t>
  </si>
  <si>
    <t>(011-502) 2363-4348</t>
  </si>
  <si>
    <t>(011-502) 2365-1215</t>
  </si>
  <si>
    <t>nathalie.samson@international.gc.ca</t>
  </si>
  <si>
    <t>Ambassade du Canada au Guatemala</t>
  </si>
  <si>
    <t>13 Calle 8-44</t>
  </si>
  <si>
    <t xml:space="preserve"> Zona 10. Edyma Plaza</t>
  </si>
  <si>
    <t xml:space="preserve"> Nivel 8</t>
  </si>
  <si>
    <t>Guatemala</t>
  </si>
  <si>
    <t xml:space="preserve">P.O. Box 400. </t>
  </si>
  <si>
    <t>Ciudad de Guatemala</t>
  </si>
  <si>
    <t>lun-jeu:  8 h -17 h ; ven: 8 h - 13 h 30</t>
  </si>
  <si>
    <t>+011 (502) 2365-1263</t>
  </si>
  <si>
    <t>+011 (502) 2365-1215</t>
  </si>
  <si>
    <t>christine.luttmann@international.gc.ca</t>
  </si>
  <si>
    <t>011-502-23651264</t>
  </si>
  <si>
    <t>011-502-23651215</t>
  </si>
  <si>
    <t>jennifer.chacon@international.gc.ca</t>
  </si>
  <si>
    <t>+31 70 311 1690</t>
  </si>
  <si>
    <t>+31 70 311 1620</t>
  </si>
  <si>
    <t>hague-td@international.gc.ca</t>
  </si>
  <si>
    <t>Conseillèr (commercial)</t>
  </si>
  <si>
    <t>Ambassade du Canada aux Pays-Bas</t>
  </si>
  <si>
    <t xml:space="preserve">Sophialaan 7. </t>
  </si>
  <si>
    <t>La Haye</t>
  </si>
  <si>
    <t>Pays-Bas</t>
  </si>
  <si>
    <t>2514 JP</t>
  </si>
  <si>
    <t>lun. -  ven. : 9 h - 17 h 30</t>
  </si>
  <si>
    <t>+31 70 3111694</t>
  </si>
  <si>
    <t>+31 70 3111620</t>
  </si>
  <si>
    <t>+31 70 311 1653</t>
  </si>
  <si>
    <t>+31 70 3111665</t>
  </si>
  <si>
    <t>+31 70 3111693</t>
  </si>
  <si>
    <t>+31 70 3111691</t>
  </si>
  <si>
    <t>+31 70 3111692</t>
  </si>
  <si>
    <t>+91 40 2340451819</t>
  </si>
  <si>
    <t>+91 40 23404523</t>
  </si>
  <si>
    <t>Bureau Commercial</t>
  </si>
  <si>
    <t xml:space="preserve"> Hyderabad</t>
  </si>
  <si>
    <t>Shopping Arcade</t>
  </si>
  <si>
    <t>Hôtel ITC Kakatiya. 6-3-1187 Begumpet</t>
  </si>
  <si>
    <t>Hyderabad</t>
  </si>
  <si>
    <t>500 016</t>
  </si>
  <si>
    <t>+91 40 2340 4518</t>
  </si>
  <si>
    <t>+91 40 2340 4523</t>
  </si>
  <si>
    <t>(011-852) 2867 7372</t>
  </si>
  <si>
    <t>(011-852) 2867 7378</t>
  </si>
  <si>
    <t>(011-852) 2867 7370</t>
  </si>
  <si>
    <t>(011-852) 2867 7390</t>
  </si>
  <si>
    <t>(011-852) 2867 7355</t>
  </si>
  <si>
    <t>Vice consul</t>
  </si>
  <si>
    <t>(011-852) 2867 7384</t>
  </si>
  <si>
    <t>(011-852) 2867 7388</t>
  </si>
  <si>
    <t>(011-852) 2867 7354</t>
  </si>
  <si>
    <t>(902) 426-9957</t>
  </si>
  <si>
    <t>stephane.crepeau@international.gc.ca</t>
  </si>
  <si>
    <t>carolyn.wood@international.gc.ca</t>
  </si>
  <si>
    <t>ghisline.duguay@international.gc.ca</t>
  </si>
  <si>
    <t>kathryn.aleong@international.gc.ca</t>
  </si>
  <si>
    <t>Directrice</t>
  </si>
  <si>
    <t>région d'Atlantique</t>
  </si>
  <si>
    <t>georges.lemieux@international.gc.ca</t>
  </si>
  <si>
    <t>Consulat général du Canada à Atlanta</t>
  </si>
  <si>
    <t>100 Place Colony</t>
  </si>
  <si>
    <t xml:space="preserve"> bureau 1700</t>
  </si>
  <si>
    <t xml:space="preserve">1175 rue Peachtree N.E. </t>
  </si>
  <si>
    <t>Atlanta</t>
  </si>
  <si>
    <t>GA</t>
  </si>
  <si>
    <t>30361-6205</t>
  </si>
  <si>
    <t>lun. - ven. : 8 h 30 - 16 h 45</t>
  </si>
  <si>
    <t>(404) 532-2010</t>
  </si>
  <si>
    <t>(404) 532-2050</t>
  </si>
  <si>
    <t>(011-358-9) 22-85-30</t>
  </si>
  <si>
    <t>(011 358) 228 53 385</t>
  </si>
  <si>
    <t>pamela.hay@international.gc.ca</t>
  </si>
  <si>
    <t>404-532-2013</t>
  </si>
  <si>
    <t>404-532-2050</t>
  </si>
  <si>
    <t>elizabeth.mcaleese@international.gc.ca</t>
  </si>
  <si>
    <t>(011-358) 9-22-85-30</t>
  </si>
  <si>
    <t>+ 358 9 228 53 385</t>
  </si>
  <si>
    <t>seppo.vihersaari@international.gc.ca</t>
  </si>
  <si>
    <t>nina.tiittanen@international.gc.ca</t>
  </si>
  <si>
    <t>(713) 821-1444</t>
  </si>
  <si>
    <t>(713) 821-1611</t>
  </si>
  <si>
    <t>chenier.lasalle@international.gc.ca</t>
  </si>
  <si>
    <t>Consulat du Canada à Houston</t>
  </si>
  <si>
    <t xml:space="preserve"> Rue San Felipe. Suite 1700</t>
  </si>
  <si>
    <t>713-821-1442</t>
  </si>
  <si>
    <t>713-821-1611</t>
  </si>
  <si>
    <t>maria.bofill@international.gc.ca</t>
  </si>
  <si>
    <t>(404) 532-2022</t>
  </si>
  <si>
    <t>vanessa.podgurny@international.gc.ca</t>
  </si>
  <si>
    <t>Carolynn.Henriquez@international.gc.ca</t>
  </si>
  <si>
    <t>(404) 532-2017</t>
  </si>
  <si>
    <t>william.stolz@international.gc.ca</t>
  </si>
  <si>
    <t>roderick.macneil@international.gc.ca</t>
  </si>
  <si>
    <t>404-532-2020</t>
  </si>
  <si>
    <t>robert.tate@international.gc.ca</t>
  </si>
  <si>
    <t>404-532-2012</t>
  </si>
  <si>
    <t>christelle.shirandi@international.gc.ca</t>
  </si>
  <si>
    <t>ahsan.ulhaq@international.gc.ca</t>
  </si>
  <si>
    <t>Haut-commissariat du Canada au Pakistan</t>
  </si>
  <si>
    <t>Enceinte diplomatique</t>
  </si>
  <si>
    <t xml:space="preserve"> Ramna  G-5. </t>
  </si>
  <si>
    <t>Islamabad</t>
  </si>
  <si>
    <t xml:space="preserve">P.O. Box 1042. </t>
  </si>
  <si>
    <t>ali.khan@international.gc.ca</t>
  </si>
  <si>
    <t>cerelina.gill@international.gc.ca</t>
  </si>
  <si>
    <t>+91 33 23354010</t>
  </si>
  <si>
    <t>+91 33 23354009</t>
  </si>
  <si>
    <t>Bureau commercial du Canada à Kolkata</t>
  </si>
  <si>
    <t>Hyatt Regency Kolkata</t>
  </si>
  <si>
    <t>JA-1 Sector III</t>
  </si>
  <si>
    <t xml:space="preserve"> Salt Lake City. </t>
  </si>
  <si>
    <t>Kolkata</t>
  </si>
  <si>
    <t>700 098</t>
  </si>
  <si>
    <t>+91 33 2335 4010</t>
  </si>
  <si>
    <t>+91 33 2335 4011</t>
  </si>
  <si>
    <t>(876) 733 3351</t>
  </si>
  <si>
    <t>(876) 733-3491</t>
  </si>
  <si>
    <t>flavia.weir@international.gc.ca</t>
  </si>
  <si>
    <t>(876) 733 3352</t>
  </si>
  <si>
    <t>yasmin.chong@international.gc.ca</t>
  </si>
  <si>
    <t>(876) 733 3353</t>
  </si>
  <si>
    <t>celiamarie.champagnie@international.gc.ca</t>
  </si>
  <si>
    <t>(011-92-21) 3564-0560</t>
  </si>
  <si>
    <t>(011-92-21) 3564-0561</t>
  </si>
  <si>
    <t>athar.khan@international.gc.ca</t>
  </si>
  <si>
    <t>abid.samdani@international.gc.ca</t>
  </si>
  <si>
    <t>Title</t>
  </si>
  <si>
    <t>Buenos Aires Ambassadeure</t>
  </si>
  <si>
    <t>ACT - Conseiller (commercial)</t>
  </si>
  <si>
    <t>Guangzhou - Consulat général du Canada à Guangzhou</t>
  </si>
  <si>
    <t>São Paulo - Consulat général du Canada à Sao Paulo</t>
  </si>
  <si>
    <t>Arabie saoudite - Ambassade du Canada en Arabie saoudite</t>
  </si>
  <si>
    <t>Allemagne - Consulat du Canada à Munich</t>
  </si>
  <si>
    <t>Sindh - Consulat du Canada à Karachi</t>
  </si>
  <si>
    <t xml:space="preserve"> rue Arnold - Bureau commercial du Haut-commissariat du Canada à Johannesburg</t>
  </si>
  <si>
    <t xml:space="preserve"> Bureau 1002 - Consulat général du Canada à Ho Chi Minh-Ville</t>
  </si>
  <si>
    <t>Canberra - Haut-commissariat du Canada en Australie</t>
  </si>
  <si>
    <t>Argentine - Ambassade du Canada en Argentine</t>
  </si>
  <si>
    <t xml:space="preserve"> Lagos - Haut-commissariat auxiliaire du Canada à Lagos</t>
  </si>
  <si>
    <t>Phone #</t>
  </si>
  <si>
    <t>Abou Dabi - Abu Dhabi Mall</t>
  </si>
  <si>
    <t>C.P. 1246. - Maple House</t>
  </si>
  <si>
    <t>Ho Chi Minh-Ville - Consulat du Canada</t>
  </si>
  <si>
    <t>Email</t>
  </si>
  <si>
    <t>Beijing - Ambassade du Canada en Chine</t>
  </si>
  <si>
    <t>Autoroute Jal el-Dib (sur mer)</t>
  </si>
  <si>
    <t xml:space="preserve"> havan-td@international.gc.ca</t>
  </si>
  <si>
    <t>Espagne - Torre Espacio-Paseo de la Castellana</t>
  </si>
  <si>
    <t>Russie - Starokonyushenny per</t>
  </si>
  <si>
    <t>Tal 29.</t>
  </si>
  <si>
    <t>Italie - Villa Grazioli. Via Salaria</t>
  </si>
  <si>
    <t>Israël - 3 rue Nirim</t>
  </si>
  <si>
    <t>Ambassade du Canada -  Caracas</t>
  </si>
  <si>
    <t xml:space="preserve"> rue Anifowoshe</t>
  </si>
  <si>
    <t>Tagle 2828</t>
  </si>
  <si>
    <t>Victoria Island -  rue Anifowoshe</t>
  </si>
  <si>
    <t>étage 11</t>
  </si>
  <si>
    <t xml:space="preserve"> 235 rue Dong Khoi -  Viet Nam</t>
  </si>
  <si>
    <t xml:space="preserve"> 235 rue Dong Khoi -  Ho Chi Minh-Ville -  Viet Nam</t>
  </si>
  <si>
    <t>Invest</t>
  </si>
  <si>
    <t xml:space="preserve"> 259D</t>
  </si>
  <si>
    <t>Starokonyushenny per</t>
  </si>
  <si>
    <t xml:space="preserve"> rus.commerce@international.gc.ca</t>
  </si>
  <si>
    <t xml:space="preserve"> shelley.lien@international.gc.ca</t>
  </si>
  <si>
    <t>4e</t>
  </si>
  <si>
    <t>Colombie - Carrera 7 # 114-33.</t>
  </si>
  <si>
    <t>Colombie -Carrera 7 # 114-33.</t>
  </si>
  <si>
    <t>Colombie -  Carrera 7 # 114-33. - 14ième étage</t>
  </si>
  <si>
    <t xml:space="preserve">Délégué commercial principal </t>
  </si>
  <si>
    <t>Colombie  14ième étage - Carrera 7 # 114-33</t>
  </si>
  <si>
    <t>Colombie 14ième étage - Carrera 7 # 114-33</t>
  </si>
  <si>
    <t>Colombie  14ième étage Carrera 7 # 114-33</t>
  </si>
  <si>
    <t xml:space="preserve">Inde - 7/8 Shantipath </t>
  </si>
  <si>
    <t xml:space="preserve">Chine -  Tour de l'Hôtel de Chine </t>
  </si>
  <si>
    <t>Nigéria - Victoria Island</t>
  </si>
  <si>
    <t>lagos-td@international.gc.ca, sylvia.koleva@international.gc.ca</t>
  </si>
  <si>
    <t>Ambassade du Canada en Norvège - Ambassade du Canada</t>
  </si>
  <si>
    <t xml:space="preserve">Tower of the Americas - P. O. Box  0832-2446 WTC. </t>
  </si>
  <si>
    <t xml:space="preserve"> rue Dong Zhi Men Wai -  district de Chaoyang. </t>
  </si>
  <si>
    <t xml:space="preserve"> Beijing -  InfoCentre</t>
  </si>
  <si>
    <t xml:space="preserve"> Ambassade du Canada au Liban</t>
  </si>
  <si>
    <t>Suite 2600</t>
  </si>
  <si>
    <t xml:space="preserve">Pologne - </t>
  </si>
  <si>
    <t xml:space="preserve"> Suite 2600</t>
  </si>
  <si>
    <t>Mlle Sarah Dionne</t>
  </si>
  <si>
    <t>Mme Sophie Bibeau</t>
  </si>
  <si>
    <t>Mme Oyundari Galsandorj</t>
  </si>
  <si>
    <t>Mme Anat Kaminski</t>
  </si>
  <si>
    <t>M. Michael Wozniak</t>
  </si>
  <si>
    <t>Mme Dina Santos</t>
  </si>
  <si>
    <t>Mme Mia Yen</t>
  </si>
  <si>
    <t>Mme Eneni Pugsley</t>
  </si>
  <si>
    <t>M. Edward Wang</t>
  </si>
  <si>
    <t>Mme Angela Dark</t>
  </si>
  <si>
    <t>Mme Claudia Kakunaka</t>
  </si>
  <si>
    <t>Mlle Meena Bhullar</t>
  </si>
  <si>
    <t>Ms. Sameena Qureshi</t>
  </si>
  <si>
    <t>Mr. Arif Lalani</t>
  </si>
  <si>
    <t xml:space="preserve">  </t>
  </si>
  <si>
    <t>M. Dial Singh</t>
  </si>
  <si>
    <t>M. Raed Bishara</t>
  </si>
  <si>
    <t>Mme Loulwa Habboub</t>
  </si>
  <si>
    <t>M. Clinton Martin</t>
  </si>
  <si>
    <t>M. George Grushchenko</t>
  </si>
  <si>
    <t>M. Yury Mardak</t>
  </si>
  <si>
    <t>Mme Victoria Vinogradova</t>
  </si>
  <si>
    <t>Mme Yulia Koba</t>
  </si>
  <si>
    <t>M. Marcello DiFranco</t>
  </si>
  <si>
    <t>Mme Sylvia Koleva</t>
  </si>
  <si>
    <t>Mme Sarah Josephine Branco</t>
  </si>
  <si>
    <t>Mme Benedicta Emovuon</t>
  </si>
  <si>
    <t>M. Brian Parrott</t>
  </si>
  <si>
    <t>Mme Gwyneth Kutz</t>
  </si>
  <si>
    <t>M. Dave Murphy</t>
  </si>
  <si>
    <t>Mme Patricia Fortier</t>
  </si>
  <si>
    <t>M. David Fransen</t>
  </si>
  <si>
    <t>M. Solomon Milimbo</t>
  </si>
  <si>
    <t>M. Michael Wylie</t>
  </si>
  <si>
    <t>M. Eurico Nobre</t>
  </si>
  <si>
    <t>M. Christopher Thornley</t>
  </si>
  <si>
    <t>M. Deric Dubien</t>
  </si>
  <si>
    <t>Mme Louise Léger</t>
  </si>
  <si>
    <t>M. Nicolas Lepage</t>
  </si>
  <si>
    <t>M. François Lafond</t>
  </si>
  <si>
    <t>M. John Sloan</t>
  </si>
  <si>
    <t>M. John Kur</t>
  </si>
  <si>
    <t>M. Andreas Weichert</t>
  </si>
  <si>
    <t>M. Steven Goodinson</t>
  </si>
  <si>
    <t>Mme Julie Ballard</t>
  </si>
  <si>
    <t>Mme Patricia Wilson</t>
  </si>
  <si>
    <t>M. Jean-Pierre Hamel</t>
  </si>
  <si>
    <t>Mme Tammy Brathwaite</t>
  </si>
  <si>
    <t>Mme Doreen Weekes</t>
  </si>
  <si>
    <t>Mme Sherry-Ann Blackett</t>
  </si>
  <si>
    <t>Mrs. Allison Miller</t>
  </si>
  <si>
    <t>M. David Verbiwski</t>
  </si>
  <si>
    <t>M. Francis Dorsemaine</t>
  </si>
  <si>
    <t>M. Benjamin Wamahiu</t>
  </si>
  <si>
    <t>Mlle Charity Kabaya</t>
  </si>
  <si>
    <t>M. Christian Hansen</t>
  </si>
  <si>
    <t>Mr. Kris Panday</t>
  </si>
  <si>
    <t>Mme Annick Goulet</t>
  </si>
  <si>
    <t>M. Paulo Orlandi</t>
  </si>
  <si>
    <t>Mlle Paula Manozzo</t>
  </si>
  <si>
    <t>Mme Josiane Simon</t>
  </si>
  <si>
    <t>Mlle Kathryn Burkell</t>
  </si>
  <si>
    <t>M. Luis Cedeno</t>
  </si>
  <si>
    <t>Mlle Rebeca Real</t>
  </si>
  <si>
    <t>M. Jean-Pierre Arseneault</t>
  </si>
  <si>
    <t>Mme Caroline Charette</t>
  </si>
  <si>
    <t>Mme Jodi Robinson</t>
  </si>
  <si>
    <t>Mme Suzanne Drisdelle-Guven</t>
  </si>
  <si>
    <t>Mme Marie-Andrée Lévesque</t>
  </si>
  <si>
    <t>Mme Rosalie Graveline</t>
  </si>
  <si>
    <t>Mme Krista Robertson</t>
  </si>
  <si>
    <t>M. Lee Kane</t>
  </si>
  <si>
    <t>Mme Michaeline Narcisse</t>
  </si>
  <si>
    <t>Mme Jacqueline Tardieu</t>
  </si>
  <si>
    <t>Mme Pamela O'Donnell</t>
  </si>
  <si>
    <t>Mme Barbara Nadeau</t>
  </si>
  <si>
    <t>M. Andrew Maharaj</t>
  </si>
  <si>
    <t>M. Ricardo Valdez</t>
  </si>
  <si>
    <t>Mme Patricia Bustamante</t>
  </si>
  <si>
    <t>Mlle Veronica Fierro</t>
  </si>
  <si>
    <t>M. Christian Hallé</t>
  </si>
  <si>
    <t>Mme Julia Buss</t>
  </si>
  <si>
    <t>M. Zouhair Kanouni</t>
  </si>
  <si>
    <t>Mme Asmae Amrouche</t>
  </si>
  <si>
    <t>Mme Rim Elmkinssi</t>
  </si>
  <si>
    <t>Mme Jamila Bentamou</t>
  </si>
  <si>
    <t>M. Tim Hopkins</t>
  </si>
  <si>
    <t>Mme Livia Silva</t>
  </si>
  <si>
    <t>M. Wallace Ip</t>
  </si>
  <si>
    <t>M. Sanjeev Chowdhury</t>
  </si>
  <si>
    <t>Mlle Anouk Bergeron-Laliberté</t>
  </si>
  <si>
    <t>Mlle. Colleen Sutton</t>
  </si>
  <si>
    <t>Mlle Nadine Lopes</t>
  </si>
  <si>
    <t>Mme Jennifer Rodrigue</t>
  </si>
  <si>
    <t>Mme Laura Netto</t>
  </si>
  <si>
    <t>Mlle Fernanda Brandão</t>
  </si>
  <si>
    <t>M. Matthew Kalisz</t>
  </si>
  <si>
    <t>M. Stewart Wheeler</t>
  </si>
  <si>
    <t>Mme Olof Bjornsdottir</t>
  </si>
  <si>
    <t>Mme Angela Veitch</t>
  </si>
  <si>
    <t>M. Peter McGovern</t>
  </si>
  <si>
    <t>M. James Fox</t>
  </si>
  <si>
    <t>M. Chris Vervaet</t>
  </si>
  <si>
    <t>M. Kenneth Wong</t>
  </si>
  <si>
    <t>M. David Dunkerley</t>
  </si>
  <si>
    <t>M. Aladin Legault d'Auteuil</t>
  </si>
  <si>
    <t>M. David Chatterson</t>
  </si>
  <si>
    <t>M. Richard Dubuc</t>
  </si>
  <si>
    <t>M. Michael Danagher</t>
  </si>
  <si>
    <t>Mme Andrea Clements</t>
  </si>
  <si>
    <t>Mme Jun-Xia (Shirley) Jiang</t>
  </si>
  <si>
    <t>Mme Angela Bilkhu</t>
  </si>
  <si>
    <t>M. Paul Norila</t>
  </si>
  <si>
    <t>M. Jonathon Kupi</t>
  </si>
  <si>
    <t>Mme Ok-Jin Cho</t>
  </si>
  <si>
    <t>M. Sangmyun Kim</t>
  </si>
  <si>
    <t>M. Jong-Hoon Kim</t>
  </si>
  <si>
    <t>M. Kevin Jo</t>
  </si>
  <si>
    <t>Mme Hyun Ju Lim</t>
  </si>
  <si>
    <t>Mme Hyun-Mi Park</t>
  </si>
  <si>
    <t>Mme Hye-Shin Kang</t>
  </si>
  <si>
    <t>M. Young Jin Kim</t>
  </si>
  <si>
    <t>Mme Soo Hyang Kim</t>
  </si>
  <si>
    <t>Mme Hyon Ju Yi</t>
  </si>
  <si>
    <t>M. Xin (Victor) Qi</t>
  </si>
  <si>
    <t>M. John Zimmerman</t>
  </si>
  <si>
    <t>Mme Qing Ren</t>
  </si>
  <si>
    <t>Mme Heidi Wang</t>
  </si>
  <si>
    <t>Mme Pei Wang</t>
  </si>
  <si>
    <t>Mme Stacy Xiao</t>
  </si>
  <si>
    <t>M. Yanbin Shi</t>
  </si>
  <si>
    <t>Mme Ping (Sophia) Yuan</t>
  </si>
  <si>
    <t>M. Ke (Calvin) Zhang</t>
  </si>
  <si>
    <t>Ms. Lisa Stockley</t>
  </si>
  <si>
    <t>M. Stéphane Larue</t>
  </si>
  <si>
    <t>Mme Lili Zhou</t>
  </si>
  <si>
    <t>Mlle Heather Grant</t>
  </si>
  <si>
    <t>Mme Wei Zhao</t>
  </si>
  <si>
    <t>Mlle Rebecca Barnes</t>
  </si>
  <si>
    <t>M. Frank Quah</t>
  </si>
  <si>
    <t>M. Kapil Madan</t>
  </si>
  <si>
    <t>M. Guy Bélanger</t>
  </si>
  <si>
    <t>Mme Norliyah Jamal</t>
  </si>
  <si>
    <t>Mme Pee Hong Low</t>
  </si>
  <si>
    <t>Mlle Jovina Tan</t>
  </si>
  <si>
    <t>Mme Elizabeth Lee</t>
  </si>
  <si>
    <t>Mme Arica Zhong</t>
  </si>
  <si>
    <t>Mme Susan Loke</t>
  </si>
  <si>
    <t>Mlle Anne Rouleau</t>
  </si>
  <si>
    <t>M. Francis Chan</t>
  </si>
  <si>
    <t>Mme Verna Mitura</t>
  </si>
  <si>
    <t>Mme Patricia Fuller</t>
  </si>
  <si>
    <t>M. Peter Furesz</t>
  </si>
  <si>
    <t>Mme Houling (Lene) Jie</t>
  </si>
  <si>
    <t>M. Kenneth Macartney</t>
  </si>
  <si>
    <t>M. Mario Ste-Marie</t>
  </si>
  <si>
    <t>Mme Marie-Louise Hannan</t>
  </si>
  <si>
    <t>M. David Dix</t>
  </si>
  <si>
    <t>Mme Lauren Maclennan</t>
  </si>
  <si>
    <t>Dr Nigel Sabin</t>
  </si>
  <si>
    <t>Mlle Kishani Navaratnam</t>
  </si>
  <si>
    <t>Mlle Sharon Pinney</t>
  </si>
  <si>
    <t>Mlle Debra Linden</t>
  </si>
  <si>
    <t>Mlle. Geraldine Co</t>
  </si>
  <si>
    <t>Mr. John Williams</t>
  </si>
  <si>
    <t>Mme Kathleen Mackay</t>
  </si>
  <si>
    <t>Mme Xu (Cindy) Zhu</t>
  </si>
  <si>
    <t>M. Allan Edwards</t>
  </si>
  <si>
    <t>Mme Candy Wang</t>
  </si>
  <si>
    <t>Mme Karen Huang</t>
  </si>
  <si>
    <t>Mme Pei-Ling Chung</t>
  </si>
  <si>
    <t>M. Brandon Geithner</t>
  </si>
  <si>
    <t>Mme Sylvia Shih</t>
  </si>
  <si>
    <t>Mme Sonia Lee</t>
  </si>
  <si>
    <t>Mme Jessie Tso</t>
  </si>
  <si>
    <t>Mme Venus Chen</t>
  </si>
  <si>
    <t>Mme Vanessa Chen</t>
  </si>
  <si>
    <t>Mlle Angela Lu</t>
  </si>
  <si>
    <t>M. Tom Cumming</t>
  </si>
  <si>
    <t>M. Allen Brown</t>
  </si>
  <si>
    <t>Mme Bonny Berger</t>
  </si>
  <si>
    <t>M. Mackenzie Clugston</t>
  </si>
  <si>
    <t>M. Yifan Ding</t>
  </si>
  <si>
    <t>Mme Ying Han</t>
  </si>
  <si>
    <t>M. Jim Feir</t>
  </si>
  <si>
    <t>M. Peter Fiamor</t>
  </si>
  <si>
    <t>M. Etienne Sum Wah</t>
  </si>
  <si>
    <t>M. Ezzeddine Cherni</t>
  </si>
  <si>
    <t>M. Ridha Blel</t>
  </si>
  <si>
    <t>Mme Brigitte Deghilage</t>
  </si>
  <si>
    <t>M. Carlos Miranda</t>
  </si>
  <si>
    <t>M. Alan Minz</t>
  </si>
  <si>
    <t>Mme Alexandra Bugailiskis</t>
  </si>
  <si>
    <t>M. Greg Houlahan</t>
  </si>
  <si>
    <t>M. Gary Doer</t>
  </si>
  <si>
    <t>M. Gilles Gauthier</t>
  </si>
  <si>
    <t>M. Martin Moen</t>
  </si>
  <si>
    <t>M. Vasken Khabayan</t>
  </si>
  <si>
    <t>Mlle Pascale Dugre-Sasseville</t>
  </si>
  <si>
    <t>M. Daniel Grochowalski</t>
  </si>
  <si>
    <t>Mme Genevieve Dompierre</t>
  </si>
  <si>
    <t>M. Franz Brandenberger</t>
  </si>
  <si>
    <t>Mme Synthia Dodig</t>
  </si>
  <si>
    <t>M. Bernard (Butch) Postma</t>
  </si>
  <si>
    <t>M. Cyril Borlé</t>
  </si>
  <si>
    <t>Mlle Carmen Taboada</t>
  </si>
  <si>
    <t>Mme Mona Taylor</t>
  </si>
  <si>
    <t>M. Anthony McLevey</t>
  </si>
  <si>
    <t>Mme Amanda McNaughton</t>
  </si>
  <si>
    <t>M. Ryan Kuffner</t>
  </si>
  <si>
    <t>M. Jean-Philippe Tachdjian</t>
  </si>
  <si>
    <t>Mme Grace Dib</t>
  </si>
  <si>
    <t>Mlle Nathalie Nercessian</t>
  </si>
  <si>
    <t>Mme Djurdjevka Ceramilac</t>
  </si>
  <si>
    <t>Mme Tatjana Grujicic-Latas</t>
  </si>
  <si>
    <t>Mme Olgica Marinkovic</t>
  </si>
  <si>
    <t>Mme Ping Kitnikone</t>
  </si>
  <si>
    <t>Mme Baharnesh Mesfin Teshome</t>
  </si>
  <si>
    <t>M. Pierre Delorme</t>
  </si>
  <si>
    <t>Mme Fabienne Bovis</t>
  </si>
  <si>
    <t>Mlle Janette Clifford</t>
  </si>
  <si>
    <t>Mme Sophie Goulet</t>
  </si>
  <si>
    <t>M. Thomas Marr</t>
  </si>
  <si>
    <t>M. Rachid Benhacine</t>
  </si>
  <si>
    <t>Mme Amel Ait Mahiout Benrejdal</t>
  </si>
  <si>
    <t>M. Jamal Khokhar</t>
  </si>
  <si>
    <t>Mme Saïda Bouabcha</t>
  </si>
  <si>
    <t>Mme Kathy Bunka</t>
  </si>
  <si>
    <t>M. Mehdi Yahiaoui</t>
  </si>
  <si>
    <t>M. Milan Harustiak</t>
  </si>
  <si>
    <t>M. Denis Robert</t>
  </si>
  <si>
    <t>M. Gregory Rust</t>
  </si>
  <si>
    <t>Ms. Eva Eng Chin Ng</t>
  </si>
  <si>
    <t>Mme Nurul Salwani Sabtu</t>
  </si>
  <si>
    <t>M. Russell Merifield</t>
  </si>
  <si>
    <t>M. Neil Swain</t>
  </si>
  <si>
    <t>Mme Geneviève des Rivières</t>
  </si>
  <si>
    <t>M. David Drake</t>
  </si>
  <si>
    <t>M. Ghislain Robichaud</t>
  </si>
  <si>
    <t>M. Gurbans Sobti</t>
  </si>
  <si>
    <t>Mlle Shabnam Johnson</t>
  </si>
  <si>
    <t>Mme Joanne Lemay</t>
  </si>
  <si>
    <t>Mme Darcee Munroe</t>
  </si>
  <si>
    <t>Mme Ann F. Rosen</t>
  </si>
  <si>
    <t>Mme Chris Bigall</t>
  </si>
  <si>
    <t>Mme Chantal Glass</t>
  </si>
  <si>
    <t>Mlle Sidney Salvadori</t>
  </si>
  <si>
    <t>M. Joachim Savio Rocha</t>
  </si>
  <si>
    <t>Mme Tina Kotrych</t>
  </si>
  <si>
    <t>Mme Connie Erickson</t>
  </si>
  <si>
    <t>Mlle Sunitha Anand</t>
  </si>
  <si>
    <t>M. Gunavathy Radhakrishnan</t>
  </si>
  <si>
    <t>Mme Jeena George</t>
  </si>
  <si>
    <t>Mme Subha Sundarajan</t>
  </si>
  <si>
    <t>Ms. Srividhya Garg</t>
  </si>
  <si>
    <t>Mme Roxanne Savage</t>
  </si>
  <si>
    <t>Mme Patricia Elliott</t>
  </si>
  <si>
    <t>Mme Carine Graziano</t>
  </si>
  <si>
    <t>Mme Margaret Lange</t>
  </si>
  <si>
    <t>M. Richard Clark</t>
  </si>
  <si>
    <t>Mme Katelyn Guy</t>
  </si>
  <si>
    <t>Ms. Crystal Larm</t>
  </si>
  <si>
    <t>Mr. Ryan Collins</t>
  </si>
  <si>
    <t>Mlle Lily-Arlette Toussaint-Sanchez</t>
  </si>
  <si>
    <t>Mr. Neil Krell</t>
  </si>
  <si>
    <t>Mme Yvonne Gruenthaler</t>
  </si>
  <si>
    <t>Mme Megan Foster</t>
  </si>
  <si>
    <t>Mme Natalie Okoro</t>
  </si>
  <si>
    <t>M. Michael Small</t>
  </si>
  <si>
    <t>Mr. Michael Lazaruk</t>
  </si>
  <si>
    <t>M. Greg Luz</t>
  </si>
  <si>
    <t>M. David Ingham</t>
  </si>
  <si>
    <t>Ms. Sue Jude</t>
  </si>
  <si>
    <t>Ms. Mary Lou Hayman</t>
  </si>
  <si>
    <t>M. André-François Giroux</t>
  </si>
  <si>
    <t>Mme Pinar Ozdemir</t>
  </si>
  <si>
    <t>M. Leslie Reissner</t>
  </si>
  <si>
    <t>Mme Christine Colevray</t>
  </si>
  <si>
    <t>Mme Monika de Villiers</t>
  </si>
  <si>
    <t>Mme Ilse Bertram</t>
  </si>
  <si>
    <t>Mme Nora Gruetters</t>
  </si>
  <si>
    <t>M. Loc Pham</t>
  </si>
  <si>
    <t>Mme Lucie Verreault</t>
  </si>
  <si>
    <t>Mme Silke Ditgen</t>
  </si>
  <si>
    <t>Mme Tulay Yildirim</t>
  </si>
  <si>
    <t>M. Stewart Beck</t>
  </si>
  <si>
    <t>M. Sreemoyi Sanyal</t>
  </si>
  <si>
    <t>Mme Sara Wilshaw</t>
  </si>
  <si>
    <t>Mme Marcy Grossman</t>
  </si>
  <si>
    <t>Mme Ladan Amirazizi</t>
  </si>
  <si>
    <t>Mme Susan Kurdli</t>
  </si>
  <si>
    <t>M. Alexandre Lévêque</t>
  </si>
  <si>
    <t>Mlle Florence Mndolwa</t>
  </si>
  <si>
    <t>Mme Cecilia Kiondo</t>
  </si>
  <si>
    <t>M. Eric Bertram</t>
  </si>
  <si>
    <t>Mlle Specioza Lugazia</t>
  </si>
  <si>
    <t>M. Ross Miller</t>
  </si>
  <si>
    <t>M. Michael Wooff</t>
  </si>
  <si>
    <t>Mme Suzanne Cormie</t>
  </si>
  <si>
    <t>M. Francis Uy</t>
  </si>
  <si>
    <t>M. Emmanuel Skoulas</t>
  </si>
  <si>
    <t>M. George Dimitriou</t>
  </si>
  <si>
    <t>Mlle Nicole Johnson</t>
  </si>
  <si>
    <t>M. Francois Lasalle</t>
  </si>
  <si>
    <t>Mme Dang Anh Thu</t>
  </si>
  <si>
    <t>Mme Tam Anh Nguyen</t>
  </si>
  <si>
    <t>M. Matthew Levin</t>
  </si>
  <si>
    <t>M. Yves Gagnon</t>
  </si>
  <si>
    <t>Mme Monica Heron</t>
  </si>
  <si>
    <t>Mme Laura Dalby</t>
  </si>
  <si>
    <t>M. Francisco Rodriguez</t>
  </si>
  <si>
    <t>Mme Alicia Gonzalez</t>
  </si>
  <si>
    <t>Mme Virginia Ayala</t>
  </si>
  <si>
    <t>Mme Kendal Hembroff</t>
  </si>
  <si>
    <t>Mme Maria-Louise Economou</t>
  </si>
  <si>
    <t>M. Houston Wong</t>
  </si>
  <si>
    <t>Mme Christine Smith</t>
  </si>
  <si>
    <t>Ms. Emily King</t>
  </si>
  <si>
    <t>M. Wayne Robson</t>
  </si>
  <si>
    <t>M. Marcel Laneville</t>
  </si>
  <si>
    <t>M. Tuy Dinh</t>
  </si>
  <si>
    <t>Mme Tu Nguyen</t>
  </si>
  <si>
    <t>Mlle Ngan Hoang</t>
  </si>
  <si>
    <t>Mlle Kim Long Nguyen</t>
  </si>
  <si>
    <t>Mme Kim Cuong Nguyen</t>
  </si>
  <si>
    <t>Mme Andree Cooligan</t>
  </si>
  <si>
    <t>M. Shawn Steil</t>
  </si>
  <si>
    <t>Mme Barbara Giacomin</t>
  </si>
  <si>
    <t>Mme Audrey Loney</t>
  </si>
  <si>
    <t>Mme Nina Dube</t>
  </si>
  <si>
    <t>Mme Trindard Makunike</t>
  </si>
  <si>
    <t>Mme Lilly Rormose</t>
  </si>
  <si>
    <t>Mme Claire Froneman</t>
  </si>
  <si>
    <t>Mlle Alexandra Bruno</t>
  </si>
  <si>
    <t>Mr. Donald Bobiash</t>
  </si>
  <si>
    <t>M. Tracy Reynolds</t>
  </si>
  <si>
    <t>M. Tommy Ruslim</t>
  </si>
  <si>
    <t>Mlle Paramita Nugraeni</t>
  </si>
  <si>
    <t>M. Hermawan Hermawan</t>
  </si>
  <si>
    <t>Mme Dian Martosoebroto</t>
  </si>
  <si>
    <t>Mme Julia Pangkey</t>
  </si>
  <si>
    <t>Mrs. Melani Ismail</t>
  </si>
  <si>
    <t>Mme Tracy Diehl</t>
  </si>
  <si>
    <t>M. Vittal Nath</t>
  </si>
  <si>
    <t>M. Deepak Murthy</t>
  </si>
  <si>
    <t>Mme Judith St. George</t>
  </si>
  <si>
    <t>M. Douglas Bingeman</t>
  </si>
  <si>
    <t>M. Ross Firla</t>
  </si>
  <si>
    <t>M. John Nojey</t>
  </si>
  <si>
    <t>Mme Sharon Fam</t>
  </si>
  <si>
    <t>Mme Denise Marie Westerhout</t>
  </si>
  <si>
    <t>Mme Linda Khoo</t>
  </si>
  <si>
    <t>Mme Tresha Tan</t>
  </si>
  <si>
    <t>Ms. Tshering Yangchen Lachungpa</t>
  </si>
  <si>
    <t>Mme Jayamary Gnanakkan</t>
  </si>
  <si>
    <t>M. Rick McElrea</t>
  </si>
  <si>
    <t>Ms. Nishel Chung</t>
  </si>
  <si>
    <t>M. Greg Giokas</t>
  </si>
  <si>
    <t>M. Denis Chouinard</t>
  </si>
  <si>
    <t>M. Kyle Nunas</t>
  </si>
  <si>
    <t>Mme Colleen Mapendere</t>
  </si>
  <si>
    <t>Mme Yolande Lansing</t>
  </si>
  <si>
    <t>Mr. Sameer Ahmed</t>
  </si>
  <si>
    <t>Mrs. Hayley Jean Rahman</t>
  </si>
  <si>
    <t>M. Gordon Campbell</t>
  </si>
  <si>
    <t>Ms. Jennifer Daubeny</t>
  </si>
  <si>
    <t>Ms. Nadine Plessis</t>
  </si>
  <si>
    <t>Ms. Carol Gould</t>
  </si>
  <si>
    <t>Mme Hasna Bloore</t>
  </si>
  <si>
    <t>M. Pierre Kowlessar</t>
  </si>
  <si>
    <t>Ms. Halleh Koleyni</t>
  </si>
  <si>
    <t>M. Mark Richardson</t>
  </si>
  <si>
    <t>Prof. Caroline Martin</t>
  </si>
  <si>
    <t>Prof. Lee Thornton</t>
  </si>
  <si>
    <t>M. Sanjay Purohit</t>
  </si>
  <si>
    <t>Prof. Amir Golbang</t>
  </si>
  <si>
    <t>Ms. Rachel Soares</t>
  </si>
  <si>
    <t>M. Christopher Wimmer</t>
  </si>
  <si>
    <t>Mr. Jason Kee</t>
  </si>
  <si>
    <t>Mme Emma Finn</t>
  </si>
  <si>
    <t>Ms. Emily McLaughlin</t>
  </si>
  <si>
    <t>Ms. Michelle Cassidy</t>
  </si>
  <si>
    <t>M. Alejandro D'Agostino</t>
  </si>
  <si>
    <t>Ms. Allison Goodings</t>
  </si>
  <si>
    <t>Mlle Sandra Shaddick</t>
  </si>
  <si>
    <t>Mlle Melanie Borgia</t>
  </si>
  <si>
    <t>Mme Ana Garasino</t>
  </si>
  <si>
    <t>Mlle Katia Rivadeneyra</t>
  </si>
  <si>
    <t>Mme Mary-Carmen Thomas</t>
  </si>
  <si>
    <t>Mlle Ariana Vindrola</t>
  </si>
  <si>
    <t>Mlle Alexandra Laverdure</t>
  </si>
  <si>
    <t>Mme Marta Moszczenska</t>
  </si>
  <si>
    <t>Mme Maricela Macias</t>
  </si>
  <si>
    <t>Mme Rashma Agarwal</t>
  </si>
  <si>
    <t>M. Paul Owens</t>
  </si>
  <si>
    <t>M. Ronan Caillo</t>
  </si>
  <si>
    <t>M. Federico Spataro</t>
  </si>
  <si>
    <t>M. Jeffrey Gray</t>
  </si>
  <si>
    <t>M. Mohammad Kondri</t>
  </si>
  <si>
    <t>Mme Nicole Lauzon</t>
  </si>
  <si>
    <t>Mme Cristina De Castro</t>
  </si>
  <si>
    <t>Mme Genevieve Mesmer</t>
  </si>
  <si>
    <t>Mme Fatima Carvalho</t>
  </si>
  <si>
    <t>Mme Isabel Inácio</t>
  </si>
  <si>
    <t>Mme Roxana Francile</t>
  </si>
  <si>
    <t>Mme Karra-Lee Gerrits</t>
  </si>
  <si>
    <t>M. Xuguang Huang</t>
  </si>
  <si>
    <t>M. Dodjie Fabian</t>
  </si>
  <si>
    <t>M. Ramon Yazon</t>
  </si>
  <si>
    <t>Mlle Yvette Buendia</t>
  </si>
  <si>
    <t>Mlle Marie Angela Cachuela</t>
  </si>
  <si>
    <t>Mme Kathleen Gittins</t>
  </si>
  <si>
    <t>Mlle Lina Pulian</t>
  </si>
  <si>
    <t>Mlle Grimi Guarico</t>
  </si>
  <si>
    <t>Mlle Anna Apostol</t>
  </si>
  <si>
    <t>Mme Ivy Asueros-Mendoza</t>
  </si>
  <si>
    <t>Mlle Fe Asuncion</t>
  </si>
  <si>
    <t>M. Yves Belliveau</t>
  </si>
  <si>
    <t>M. Isidro Garcia</t>
  </si>
  <si>
    <t>Mme Amaya Jauregui</t>
  </si>
  <si>
    <t>M. Maximo Hurtado</t>
  </si>
  <si>
    <t>Mme Chrystelle Carrillo</t>
  </si>
  <si>
    <t>M. Marc-André Hawkes</t>
  </si>
  <si>
    <t>Mme Margaret Cullen</t>
  </si>
  <si>
    <t>M. Matthew Waldron</t>
  </si>
  <si>
    <t>Mlle Sandra Peart</t>
  </si>
  <si>
    <t>Mme Ximena Pauvif-Machado</t>
  </si>
  <si>
    <t>M. Juan Gonzalez</t>
  </si>
  <si>
    <t>Mme Cristina Rados</t>
  </si>
  <si>
    <t>Mme Marie-Michelle Poulin</t>
  </si>
  <si>
    <t>M. Sachin Balpande</t>
  </si>
  <si>
    <t>M. Kishor Mundargi</t>
  </si>
  <si>
    <t>Mme Yasmine Dubash</t>
  </si>
  <si>
    <t>M. Varun Anthony</t>
  </si>
  <si>
    <t>Mlle Elaine D'Souza</t>
  </si>
  <si>
    <t>Mme Dilnavaz Dalal</t>
  </si>
  <si>
    <t>Ms. Preeti Prabhu</t>
  </si>
  <si>
    <t>M. Michael Flaherty</t>
  </si>
  <si>
    <t>M. Paul Hansen</t>
  </si>
  <si>
    <t>Mme Pamela Olson</t>
  </si>
  <si>
    <t>M. Scott Giesbrecht</t>
  </si>
  <si>
    <t>M. Michael Willmott</t>
  </si>
  <si>
    <t>Mme Kellen Lange</t>
  </si>
  <si>
    <t>Mlle Melissa Cyr</t>
  </si>
  <si>
    <t>Mme Christine McKee</t>
  </si>
  <si>
    <t>Mlle Kylle Jordan</t>
  </si>
  <si>
    <t>Mlle Christine Laberge</t>
  </si>
  <si>
    <t>M. Michel Lamarre</t>
  </si>
  <si>
    <t>Mme Paule Mathieu</t>
  </si>
  <si>
    <t>M. Saliou Babou</t>
  </si>
  <si>
    <t>M. Bernard Lemay</t>
  </si>
  <si>
    <t>Mme Marie-Hélène Béland</t>
  </si>
  <si>
    <t>Mme Héloïse Côté</t>
  </si>
  <si>
    <t>Mme Aurora Polo Ferrer</t>
  </si>
  <si>
    <t>Mme Catherine Gauthier</t>
  </si>
  <si>
    <t>M. Robert Landry</t>
  </si>
  <si>
    <t>M. Redouane Mekideche</t>
  </si>
  <si>
    <t>Mme Jo-Ann Roux</t>
  </si>
  <si>
    <t>Mme Audrey Streel</t>
  </si>
  <si>
    <t>Mme Yvonne Zadra</t>
  </si>
  <si>
    <t>Mme Monica Mestres</t>
  </si>
  <si>
    <t>Mme Annie Lirette</t>
  </si>
  <si>
    <t>M. Djordje Vidovic</t>
  </si>
  <si>
    <t>M. Etienne Lapalme</t>
  </si>
  <si>
    <t>M. Eric Gelinas</t>
  </si>
  <si>
    <t>M. José-Antonio Rivas</t>
  </si>
  <si>
    <t>M. David Valle</t>
  </si>
  <si>
    <t>Miss Melany Rojas</t>
  </si>
  <si>
    <t>Mme Barbara Duarte</t>
  </si>
  <si>
    <t>M. Jiri Furych</t>
  </si>
  <si>
    <t>M. David Mallette</t>
  </si>
  <si>
    <t xml:space="preserve"> Conseiller </t>
  </si>
  <si>
    <t>Mme Jennifer Fellows</t>
  </si>
  <si>
    <t>Mme Lilya Panova</t>
  </si>
  <si>
    <t>Mlle Laura Lumsden</t>
  </si>
  <si>
    <t>M. Peter Teslenko</t>
  </si>
  <si>
    <t>Mme Corinne Petrisor</t>
  </si>
  <si>
    <t>Mme Irina Litvinova</t>
  </si>
  <si>
    <t>Mme Marina Fomitcheva</t>
  </si>
  <si>
    <t>Mme Elena Kucheryaeva</t>
  </si>
  <si>
    <t>Mme Valentina Kalinkina</t>
  </si>
  <si>
    <t>Mme Maria Vecherkovskaya</t>
  </si>
  <si>
    <t>M. Cliff Singleton</t>
  </si>
  <si>
    <t>Mme Frieda Saleh</t>
  </si>
  <si>
    <t>Mme Maria Duchateau</t>
  </si>
  <si>
    <t>M. François Rivest</t>
  </si>
  <si>
    <t>Mme Betti-Jo Ruston</t>
  </si>
  <si>
    <t>Mme Kim O'Neil</t>
  </si>
  <si>
    <t>Mlle Melanie Spenard</t>
  </si>
  <si>
    <t>M. Alexandre Cerat</t>
  </si>
  <si>
    <t>M. Miguel Gonzalez</t>
  </si>
  <si>
    <t>Mme Heather Brason</t>
  </si>
  <si>
    <t>M. Marcos Barrera</t>
  </si>
  <si>
    <t>M. Alejandro Ruiz</t>
  </si>
  <si>
    <t>M. Guillermo Larios</t>
  </si>
  <si>
    <t>Mme Rosalba Cruz</t>
  </si>
  <si>
    <t>Mlle Mariana Richter</t>
  </si>
  <si>
    <t>M. Omar Dominguez</t>
  </si>
  <si>
    <t>Mlle Gabriela Castro</t>
  </si>
  <si>
    <t>M. Christophe Chaffat</t>
  </si>
  <si>
    <t>Mme Lorena Ochoa</t>
  </si>
  <si>
    <t>Mme Gema Duran</t>
  </si>
  <si>
    <t>Mlle Francis Lindsay</t>
  </si>
  <si>
    <t>Mme Diana de la Huerta</t>
  </si>
  <si>
    <t>Mme Myriam Carels</t>
  </si>
  <si>
    <t>M. Sergio Echeverri</t>
  </si>
  <si>
    <t>M. Matt Fraser</t>
  </si>
  <si>
    <t>M. Naoki Makino</t>
  </si>
  <si>
    <t>M. Takashi Furukawa</t>
  </si>
  <si>
    <t>M. John Winterbourne</t>
  </si>
  <si>
    <t>Mme Shelley Lien</t>
  </si>
  <si>
    <t>M. Bjorn Hernes</t>
  </si>
  <si>
    <t>Mme Barbara Thorjussen</t>
  </si>
  <si>
    <t>Mme Jane Rooney</t>
  </si>
  <si>
    <t>M. Taylor Hladik</t>
  </si>
  <si>
    <t>Mme Annabelle Larouche St-Sauveur</t>
  </si>
  <si>
    <t>Mme Chantal Bouche</t>
  </si>
  <si>
    <t>Mme Sandrine Caduc</t>
  </si>
  <si>
    <t>M. Yannick Dheilly</t>
  </si>
  <si>
    <t>M. François Gauthé</t>
  </si>
  <si>
    <t>M. Patrice Hidalgo</t>
  </si>
  <si>
    <t>M. Guy Ladequis</t>
  </si>
  <si>
    <t>M. Clément Thiébault</t>
  </si>
  <si>
    <t>M. Denis Trottier</t>
  </si>
  <si>
    <t>Mme Hélène Le Diouron</t>
  </si>
  <si>
    <t>Mme Martina Taxova</t>
  </si>
  <si>
    <t>Mme Sona Khudhurova</t>
  </si>
  <si>
    <t>M. Emmanuel Kamarianakis</t>
  </si>
  <si>
    <t>M. Eric Robinson</t>
  </si>
  <si>
    <t>M. Tyler Wordsworth</t>
  </si>
  <si>
    <t>Mme Sandra Marchesi</t>
  </si>
  <si>
    <t>Mme Patrizia Giuliotti</t>
  </si>
  <si>
    <t>Mme Joanne Smith</t>
  </si>
  <si>
    <t>Mme Anna Sacco</t>
  </si>
  <si>
    <t>Mme Marilisa Pigozzo</t>
  </si>
  <si>
    <t>Mme Stefania Marrone</t>
  </si>
  <si>
    <t>Mme Paola Bucalossi</t>
  </si>
  <si>
    <t>M. Michele Comelli</t>
  </si>
  <si>
    <t>Mme Cindie-Eve Bourassa</t>
  </si>
  <si>
    <t>M. Jordan Reeves</t>
  </si>
  <si>
    <t>M. Gabriel Jabbour</t>
  </si>
  <si>
    <t>M. Mohamed-Adil El Mezouaghi</t>
  </si>
  <si>
    <t>Mme Elham Yassin</t>
  </si>
  <si>
    <t>Mme Nuha Osman</t>
  </si>
  <si>
    <t>Mme Suzy Rezkalla</t>
  </si>
  <si>
    <t>M. Regis Batista-Lemaire</t>
  </si>
  <si>
    <t>M. Yanik Beauregard</t>
  </si>
  <si>
    <t>M. Andy Jacques</t>
  </si>
  <si>
    <t>Mme Irma De Frias</t>
  </si>
  <si>
    <t>Mme Edith St-Hilaire</t>
  </si>
  <si>
    <t>M. Richard LePage</t>
  </si>
  <si>
    <t>Mme Jane Shaw</t>
  </si>
  <si>
    <t>M. Troy DeFrank</t>
  </si>
  <si>
    <t>Mme Colette Quenzer</t>
  </si>
  <si>
    <t>M. Bryan Bowman</t>
  </si>
  <si>
    <t>Mlle Carmen Zanfirescu</t>
  </si>
  <si>
    <t>M. Dan Matross</t>
  </si>
  <si>
    <t>M. Matt Pasiuk</t>
  </si>
  <si>
    <t>M. Eric Pelletier</t>
  </si>
  <si>
    <t>Mme Amanda Wu</t>
  </si>
  <si>
    <t>M. Majid Dellah</t>
  </si>
  <si>
    <t>Mme Carrie Gu</t>
  </si>
  <si>
    <t>Mme Sandra Jiang</t>
  </si>
  <si>
    <t>Mme Jing Yao</t>
  </si>
  <si>
    <t>Mme Claire Zhang</t>
  </si>
  <si>
    <t>Mme Joey Zhao</t>
  </si>
  <si>
    <t>M. Henry Deng</t>
  </si>
  <si>
    <t>Mme Claire Zhu</t>
  </si>
  <si>
    <t>Mme Dora Wang</t>
  </si>
  <si>
    <t>M. Rupert Cao</t>
  </si>
  <si>
    <t>M. James Lee</t>
  </si>
  <si>
    <t>M. Oussamah Tamim</t>
  </si>
  <si>
    <t>Mme Lan Lan</t>
  </si>
  <si>
    <t>Mme Clare Chen</t>
  </si>
  <si>
    <t>Mme Erica Ding</t>
  </si>
  <si>
    <t>M. David Yarwood</t>
  </si>
  <si>
    <t>M. Mazen Mahfouz</t>
  </si>
  <si>
    <t>M. Alexander Leon</t>
  </si>
  <si>
    <t>M. Adolfo Quesada</t>
  </si>
  <si>
    <t>Mme Flor Romero</t>
  </si>
  <si>
    <t>Mlle Vivian Lopez</t>
  </si>
  <si>
    <t>Ms. Cheryl Rogers</t>
  </si>
  <si>
    <t>Ms. Marianne Racine</t>
  </si>
  <si>
    <t>Mr. Mario Diez</t>
  </si>
  <si>
    <t>M. Benoit Prefontaine</t>
  </si>
  <si>
    <t>M. Eric Fraser</t>
  </si>
  <si>
    <t>M. Todd Barrett</t>
  </si>
  <si>
    <t>M. Christin Azarian</t>
  </si>
  <si>
    <t>Mlle Ramneet Sran</t>
  </si>
  <si>
    <t>Mlle Mariangela Lima</t>
  </si>
  <si>
    <t>M. Charles Perry</t>
  </si>
  <si>
    <t>M. Marcio Francesquine</t>
  </si>
  <si>
    <t>Mlle Sheila Dantas Santos</t>
  </si>
  <si>
    <t>Mlle Fernanda Whitaker</t>
  </si>
  <si>
    <t>M. Alex Krell</t>
  </si>
  <si>
    <t>Mlle Ana Licia Sudo</t>
  </si>
  <si>
    <t>Mlle Eliane Andrade</t>
  </si>
  <si>
    <t>Mlle Simone Araujo</t>
  </si>
  <si>
    <t>Mlle Miriam Pinheiro</t>
  </si>
  <si>
    <t>Mlle Ana Saraiva</t>
  </si>
  <si>
    <t>Mlle Thais Aun</t>
  </si>
  <si>
    <t>Mlle Brenda Wills</t>
  </si>
  <si>
    <t>M. Gonzalo Munoz</t>
  </si>
  <si>
    <t>Mme Margot Edwards</t>
  </si>
  <si>
    <t>M. Patricio Canete</t>
  </si>
  <si>
    <t>Mlle Renee Plouffe</t>
  </si>
  <si>
    <t>Mme Maria Jose Soler</t>
  </si>
  <si>
    <t>Mlle Loreto Moya</t>
  </si>
  <si>
    <t>M. Carl Pilon</t>
  </si>
  <si>
    <t>Mme Inga-Lill Olsson</t>
  </si>
  <si>
    <t>Mme Maria Stenberg</t>
  </si>
  <si>
    <t>M. Euan Scott</t>
  </si>
  <si>
    <t>M. Christian Ekstrom</t>
  </si>
  <si>
    <t>Mme Liliane Laroche</t>
  </si>
  <si>
    <t>Mme Mona Ashkar</t>
  </si>
  <si>
    <t>Mme Jessica Nachlas</t>
  </si>
  <si>
    <t>Mme Rebecca Shafrir</t>
  </si>
  <si>
    <t>M. Paul Thoppil</t>
  </si>
  <si>
    <t>M. Leslie Gill</t>
  </si>
  <si>
    <t>M. Chad Fleck</t>
  </si>
  <si>
    <t>M. Chris Anderson</t>
  </si>
  <si>
    <t>M. Kimihiro Iwao</t>
  </si>
  <si>
    <t>Mme Laurie Peters</t>
  </si>
  <si>
    <t>M. Yasujiro Yabe</t>
  </si>
  <si>
    <t>M. Kojiro Ichikawa</t>
  </si>
  <si>
    <t>Mme Ruriko Koike</t>
  </si>
  <si>
    <t>M. Mark Mylvaganam</t>
  </si>
  <si>
    <t>M. Stéphane Beaulieu</t>
  </si>
  <si>
    <t>M. Yumi Kaya</t>
  </si>
  <si>
    <t>M. Naomi Nakamura</t>
  </si>
  <si>
    <t>Mme Yumiko Koyama</t>
  </si>
  <si>
    <t>M. Hiroyuki Kunitake</t>
  </si>
  <si>
    <t>Dr. Albert Lee</t>
  </si>
  <si>
    <t>M. Akira Kajita</t>
  </si>
  <si>
    <t>Mme Sanae Yonemichi</t>
  </si>
  <si>
    <t>M. Tsuneto Sasaki</t>
  </si>
  <si>
    <t>Mme Tamami Nakamura</t>
  </si>
  <si>
    <t>Mme Hiroko Mikami</t>
  </si>
  <si>
    <t>M. Thomas Abols</t>
  </si>
  <si>
    <t>Mme Marilou Denis</t>
  </si>
  <si>
    <t>M. Duncan Wright</t>
  </si>
  <si>
    <t>M. Noboru Shimizu</t>
  </si>
  <si>
    <t>Mme Katsuko Kuroiwa</t>
  </si>
  <si>
    <t>M. Kevyn Winkless</t>
  </si>
  <si>
    <t>Mme Marimi Kasahara</t>
  </si>
  <si>
    <t>Mme Rieko Hara</t>
  </si>
  <si>
    <t>Mme Mariko Takahashi</t>
  </si>
  <si>
    <t>Mme Mayumi Nakamura</t>
  </si>
  <si>
    <t>M. Curtis Ajmani</t>
  </si>
  <si>
    <t>M. Alan Schroeder</t>
  </si>
  <si>
    <t>Mme Kazuko Kobayashi</t>
  </si>
  <si>
    <t>Mme Yuko Tomioka</t>
  </si>
  <si>
    <t>M. Jeffrey Crossman</t>
  </si>
  <si>
    <t>M. Gerald Boamah</t>
  </si>
  <si>
    <t>M. Joshua Hodgson</t>
  </si>
  <si>
    <t>Mme Viktoria Palfi</t>
  </si>
  <si>
    <t>M. Neil Robinson</t>
  </si>
  <si>
    <t>Mme Maria Stihovic</t>
  </si>
  <si>
    <t>Mme Sue Rauth</t>
  </si>
  <si>
    <t>Mme Danielle Bieber</t>
  </si>
  <si>
    <t>Mme Anona Lukawiecki-Vydelingum</t>
  </si>
  <si>
    <t>M. Bill Macheras</t>
  </si>
  <si>
    <t>Mme Pratima Rao</t>
  </si>
  <si>
    <t>Mme Eleonore Rupprecht</t>
  </si>
  <si>
    <t>Mme Kate Starkey</t>
  </si>
  <si>
    <t>Mme Lisa Pogue</t>
  </si>
  <si>
    <t>M. Brian Davidson</t>
  </si>
  <si>
    <t>Mme June Fontaine</t>
  </si>
  <si>
    <t>M. Maxim Berdichevsky</t>
  </si>
  <si>
    <t>Mme Ariunaa Jargalsaikhan</t>
  </si>
  <si>
    <t>Mme Nicole Mothes</t>
  </si>
  <si>
    <t>Mme Susanne Schmidt-Knobloch</t>
  </si>
  <si>
    <t>Mme Rochelle Bacigalupo</t>
  </si>
  <si>
    <t>M. Martin Barratt</t>
  </si>
  <si>
    <t>Mme Janine Fiddler</t>
  </si>
  <si>
    <t>Mme Adeline Leung</t>
  </si>
  <si>
    <t>Ms. Victoria Hayes</t>
  </si>
  <si>
    <t>M. George Jung</t>
  </si>
  <si>
    <t>Mlle Sudha Kshatriya</t>
  </si>
  <si>
    <t>M. Nicolas Osenton</t>
  </si>
  <si>
    <t>Mlle Wendy Trusler</t>
  </si>
  <si>
    <t>Ms. Rosina Neves</t>
  </si>
  <si>
    <t>Mme Laura Clarke</t>
  </si>
  <si>
    <t>M. David Marshall</t>
  </si>
  <si>
    <t>M. Rouslan Kats</t>
  </si>
  <si>
    <t>Mme Hanna Mroz</t>
  </si>
  <si>
    <t>M. Arkadiusz Wysocki</t>
  </si>
  <si>
    <t>Mme Ewa Cichocka</t>
  </si>
  <si>
    <t>Mme Teresa Zielinska</t>
  </si>
  <si>
    <t>M. Michael Eyestone</t>
  </si>
  <si>
    <t>Mlle Alia Dedhar</t>
  </si>
  <si>
    <t>Mme Carolyn Cudmore</t>
  </si>
  <si>
    <t>M. Richard Malloy</t>
  </si>
  <si>
    <t>Mlle Janice Mason</t>
  </si>
  <si>
    <t>Mme Karen Miller</t>
  </si>
  <si>
    <t>M. Benjamin Eliasoph</t>
  </si>
  <si>
    <t>Ms. Kirsten Kazlauskas</t>
  </si>
  <si>
    <t>Mme Julie Mann</t>
  </si>
  <si>
    <t>Mme Corina Greig</t>
  </si>
  <si>
    <t>Mme Janissa Wagner</t>
  </si>
  <si>
    <t>M. Jérome Pischella</t>
  </si>
  <si>
    <t>Mlle Faith Hood</t>
  </si>
  <si>
    <t>Mme Joane Hallé</t>
  </si>
  <si>
    <t>Mlle Marilyn Denton</t>
  </si>
  <si>
    <t>M. Robin MacNab</t>
  </si>
  <si>
    <t>Mme Annie Dube</t>
  </si>
  <si>
    <t>Dr. Paula Murphy-Ives</t>
  </si>
  <si>
    <t>Mme Dominique Gruhl-Bégin</t>
  </si>
  <si>
    <t>Mme Lakshmi Kern</t>
  </si>
  <si>
    <t>M. Frederick Caldwell</t>
  </si>
  <si>
    <t>M. Fernando Vargas</t>
  </si>
  <si>
    <t>M. Juan Carlos Navia</t>
  </si>
  <si>
    <t>Mlle Angela Olarte</t>
  </si>
  <si>
    <t>Mme Claudia Paola Gutierrez Chaves</t>
  </si>
  <si>
    <t>Mme María Angélica Manrique</t>
  </si>
  <si>
    <t>Mme Azra Haque</t>
  </si>
  <si>
    <t>Mme Veena Ngaocharoenchitr</t>
  </si>
  <si>
    <t>M. Surin Thanalertkul</t>
  </si>
  <si>
    <t>M. Ekasit Chunlakittiphan</t>
  </si>
  <si>
    <t>M. Ron Sirivanasandha</t>
  </si>
  <si>
    <t>Mme Patarawan Dechaboonako</t>
  </si>
  <si>
    <t>Mme Thaweewan Chaiyakul</t>
  </si>
  <si>
    <t>Mme Niparat Pornruangsap</t>
  </si>
  <si>
    <t>Mme Waraporn Letailleur</t>
  </si>
  <si>
    <t>M. Thierry Weissenburger</t>
  </si>
  <si>
    <t>M. Hendrik Kuipers</t>
  </si>
  <si>
    <t>Ms. Christine Carr</t>
  </si>
  <si>
    <t>Mr. Jeff Dosado</t>
  </si>
  <si>
    <t>Mlle Erin Donahue</t>
  </si>
  <si>
    <t>Mlle Christina Pomanski</t>
  </si>
  <si>
    <t>Ms. Colette Lekborg</t>
  </si>
  <si>
    <t>Ms. Christine Sarkisian</t>
  </si>
  <si>
    <t>M. Bradwin Niblock</t>
  </si>
  <si>
    <t>M. Gergely Morvai</t>
  </si>
  <si>
    <t>Mme Zsuzsanna Kovács-Mátyus</t>
  </si>
  <si>
    <t>Mlle Zsofia Hornok</t>
  </si>
  <si>
    <t>M. Richard Tarasofsky</t>
  </si>
  <si>
    <t>Dr. Jennifer Decker</t>
  </si>
  <si>
    <t>M. Hendrik Taulin</t>
  </si>
  <si>
    <t>M. Mark Schroeter</t>
  </si>
  <si>
    <t>M. Thorsten Henke</t>
  </si>
  <si>
    <t>Mme Claudia Seeber</t>
  </si>
  <si>
    <t>M. Thilo Lenz</t>
  </si>
  <si>
    <t>Dr Bruno Wiest</t>
  </si>
  <si>
    <t>M. Arndt Ulland</t>
  </si>
  <si>
    <t>Mme Martina Beyer</t>
  </si>
  <si>
    <t>Mme Astrid Lueders</t>
  </si>
  <si>
    <t>M. Olivier Roy</t>
  </si>
  <si>
    <t>M. Nigel Neale</t>
  </si>
  <si>
    <t>M. Karel Anctil</t>
  </si>
  <si>
    <t>M. Peadar OBroin</t>
  </si>
  <si>
    <t>M. Romulo Correa</t>
  </si>
  <si>
    <t>Mlle Angela Santos</t>
  </si>
  <si>
    <t>Mlle Mirtes Barbedo</t>
  </si>
  <si>
    <t>Mme Fabienne De Kimpe</t>
  </si>
  <si>
    <t>Mme Anouk Montminy</t>
  </si>
  <si>
    <t>M. Grégoire Marneth</t>
  </si>
  <si>
    <t>M. Octavian Bonea</t>
  </si>
  <si>
    <t>Mme Corina Stanescu</t>
  </si>
  <si>
    <t>Mme Magdalena Goranova</t>
  </si>
  <si>
    <t>M. Joseph Tadros</t>
  </si>
  <si>
    <t>Mme Farida Habeichi</t>
  </si>
  <si>
    <t>Mme Maya Habra-Andreassian</t>
  </si>
  <si>
    <t>Mme Nancy Kamel</t>
  </si>
  <si>
    <t>M. Jean-Philippe Linteau</t>
  </si>
  <si>
    <t>Mlle Miriam Leia Bekkouche</t>
  </si>
  <si>
    <t>Mme Hala Helou</t>
  </si>
  <si>
    <t>Mme Regine Clement</t>
  </si>
  <si>
    <t>Mme Suzanne Klatt</t>
  </si>
  <si>
    <t>Mme Iréna Harris</t>
  </si>
  <si>
    <t>Mme Wafa Herzallah</t>
  </si>
  <si>
    <t>M. Vincent Finn</t>
  </si>
  <si>
    <t>Mlle Linda Soltis</t>
  </si>
  <si>
    <t>Mme Danielle Sabourin</t>
  </si>
  <si>
    <t>M. David Horup</t>
  </si>
  <si>
    <t>Mme Paulette Berube</t>
  </si>
  <si>
    <t>M. Guy Salesse</t>
  </si>
  <si>
    <t>M. Lewis Coughlin</t>
  </si>
  <si>
    <t>M. David Ramírez</t>
  </si>
  <si>
    <t>Mrs. Mona Adam</t>
  </si>
  <si>
    <t>M. Victor Stott</t>
  </si>
  <si>
    <t>Mme Daniela Oyague</t>
  </si>
  <si>
    <t>Mlle Aurinel Canelón</t>
  </si>
  <si>
    <t>Mme Eneida Sánchez</t>
  </si>
  <si>
    <t>M. Zulfi Sadeque</t>
  </si>
  <si>
    <t>M. David Weiner</t>
  </si>
  <si>
    <t>M. Paul Bears</t>
  </si>
  <si>
    <t>M. Michael Mendoza</t>
  </si>
  <si>
    <t>Mme Laura Aune</t>
  </si>
  <si>
    <t>M. Ethan Benso</t>
  </si>
  <si>
    <t>Mme Annie-Pier Bourdeau</t>
  </si>
  <si>
    <t>Mme Rosaline Kwan</t>
  </si>
  <si>
    <t>Mlle Kathleen Donohue</t>
  </si>
  <si>
    <t>Mme Ivy Lerner-Frank</t>
  </si>
  <si>
    <t>M. Imran Karim</t>
  </si>
  <si>
    <t>Ms. Nicole Lunstead</t>
  </si>
  <si>
    <t>M. Viney Gupta</t>
  </si>
  <si>
    <t>M. Saroj Mishra</t>
  </si>
  <si>
    <t>M. Prashanth Nair</t>
  </si>
  <si>
    <t>M. Saibal Ghosh</t>
  </si>
  <si>
    <t>Mme Tina Shih</t>
  </si>
  <si>
    <t>Mr. Anuj Bhasin</t>
  </si>
  <si>
    <t>M. Amit Ranjan</t>
  </si>
  <si>
    <t>Mme Meeta Kak</t>
  </si>
  <si>
    <t>Mlle Sunita Punj</t>
  </si>
  <si>
    <t>Mme Monica John</t>
  </si>
  <si>
    <t>Mme Alka Malik</t>
  </si>
  <si>
    <t>Mme Elizabeth Sharma</t>
  </si>
  <si>
    <t>Ms. Paayel Kalra</t>
  </si>
  <si>
    <t>Mlle Pratima Rai Bakshi</t>
  </si>
  <si>
    <t>Mlle Sonia Rai</t>
  </si>
  <si>
    <t>M. Stanley Pence</t>
  </si>
  <si>
    <t>M. Stephen Davis</t>
  </si>
  <si>
    <t>M. David Smith</t>
  </si>
  <si>
    <t>Mme Pamela Rose</t>
  </si>
  <si>
    <t>Mme Karen Palmarini</t>
  </si>
  <si>
    <t>M. Erik Ozolins</t>
  </si>
  <si>
    <t>Mr. Gulam Farhad Quazi</t>
  </si>
  <si>
    <t>M. Steven Basadur</t>
  </si>
  <si>
    <t>M. Marc-Andre Savage</t>
  </si>
  <si>
    <t>M. Andre Dubois</t>
  </si>
  <si>
    <t>Mlle Gaukhar Kydyrkhanova</t>
  </si>
  <si>
    <t>M. Gaziz Shotanov</t>
  </si>
  <si>
    <t>Mme Geneviève Dionne</t>
  </si>
  <si>
    <t>M. Delon Chan</t>
  </si>
  <si>
    <t>Mme Anne Cascadden</t>
  </si>
  <si>
    <t>M. Rainer Kunau</t>
  </si>
  <si>
    <t>M. William Gibson</t>
  </si>
  <si>
    <t>M. Gulden Apakova</t>
  </si>
  <si>
    <t>Mme Nawal Benzaid</t>
  </si>
  <si>
    <t>Mme Julie Forrest</t>
  </si>
  <si>
    <t>Mme Rania Hassan</t>
  </si>
  <si>
    <t>Mlle Sanam Shahani</t>
  </si>
  <si>
    <t>Mlle Daniele Haddad</t>
  </si>
  <si>
    <t>Mme Dina Yazigi</t>
  </si>
  <si>
    <t>Mme Lina Daker</t>
  </si>
  <si>
    <t>Mme Caroline Bolduc</t>
  </si>
  <si>
    <t>M. John Sullivan</t>
  </si>
  <si>
    <t>Mme Gerry Mongey</t>
  </si>
  <si>
    <t>Mlle Niamh Hartnett</t>
  </si>
  <si>
    <t>M. Francis Huot</t>
  </si>
  <si>
    <t>M. Duane Robson</t>
  </si>
  <si>
    <t>Mme Connie Li</t>
  </si>
  <si>
    <t>Mme Christine Tian</t>
  </si>
  <si>
    <t>Mme Ming Yan</t>
  </si>
  <si>
    <t>Mlle Sadie Hu</t>
  </si>
  <si>
    <t>Mme Bobbi Bi</t>
  </si>
  <si>
    <t>M. Minster Li</t>
  </si>
  <si>
    <t>Mlle Rita Zhang</t>
  </si>
  <si>
    <t>Mlle Corrine Wang</t>
  </si>
  <si>
    <t>M. Patrick Courcelles</t>
  </si>
  <si>
    <t>M. Fernando Banos</t>
  </si>
  <si>
    <t>M. Juan-Carlos Munoz</t>
  </si>
  <si>
    <t>Mme Veronica Soto</t>
  </si>
  <si>
    <t>Mrs. Adele Stevens</t>
  </si>
  <si>
    <t>Mme Nathalie Samson</t>
  </si>
  <si>
    <t>Mme Christine Luttmann</t>
  </si>
  <si>
    <t>Mme Jennifer Chacon</t>
  </si>
  <si>
    <t>M. William Pound</t>
  </si>
  <si>
    <t>Mme Judith Baguley</t>
  </si>
  <si>
    <t>Mme Robyn Devine</t>
  </si>
  <si>
    <t>M. Diederik Beutener</t>
  </si>
  <si>
    <t>Mme Jacqueline Solis</t>
  </si>
  <si>
    <t>Mme Helen Liong</t>
  </si>
  <si>
    <t>Mme Melanie ter Meulen</t>
  </si>
  <si>
    <t>M. Vikram Jain</t>
  </si>
  <si>
    <t>M. Sheikh Khaleelullah</t>
  </si>
  <si>
    <t>Mme Jaclyn Chan</t>
  </si>
  <si>
    <t>M. Endy Chung</t>
  </si>
  <si>
    <t>Mme Kitty Ko</t>
  </si>
  <si>
    <t>Mme Fatima Lai</t>
  </si>
  <si>
    <t>Ms. Karin Plyler</t>
  </si>
  <si>
    <t>Mme Janice Vogtle</t>
  </si>
  <si>
    <t>Mme Eunice Wong</t>
  </si>
  <si>
    <t>M. Raymond Fan</t>
  </si>
  <si>
    <t>M. Stéphane Crépeau</t>
  </si>
  <si>
    <t>Mme Carolyn Wood</t>
  </si>
  <si>
    <t>Mme Ghisline Duguay</t>
  </si>
  <si>
    <t>Mme Kathryn Aleong</t>
  </si>
  <si>
    <t>M. Georges Lemieux</t>
  </si>
  <si>
    <t>Mme Jennifer Rosebrugh</t>
  </si>
  <si>
    <t>Mme Pamela Hay</t>
  </si>
  <si>
    <t>Mme Elizabeth McAleese</t>
  </si>
  <si>
    <t>M. Seppo Vihersaari</t>
  </si>
  <si>
    <t>Mrs. Nina Tiittanen</t>
  </si>
  <si>
    <t>M. Chénier La Salle</t>
  </si>
  <si>
    <t>Mme Maria Bofill</t>
  </si>
  <si>
    <t>Mme Vanessa Podgurny</t>
  </si>
  <si>
    <t>Miss Carolynn Henriquez</t>
  </si>
  <si>
    <t>M. William Stolz</t>
  </si>
  <si>
    <t>M. Roderick MacNeil</t>
  </si>
  <si>
    <t>M. Robert Tate</t>
  </si>
  <si>
    <t>Mme Christelle Shirandi</t>
  </si>
  <si>
    <t>M. Ahsan ul Haq</t>
  </si>
  <si>
    <t>M. Ali Khan</t>
  </si>
  <si>
    <t>Mme Cerelina Gill</t>
  </si>
  <si>
    <t>M. Akin Kosetorunu</t>
  </si>
  <si>
    <t>M. Osman Cakiroglu</t>
  </si>
  <si>
    <t>Mme Hande Sahin</t>
  </si>
  <si>
    <t>M. Rene Wassill</t>
  </si>
  <si>
    <t>Mr. Arjun Kumar Dutta</t>
  </si>
  <si>
    <t>Mme Joyanti Saikia</t>
  </si>
  <si>
    <t>Mlle Flavia Weir</t>
  </si>
  <si>
    <t>Mlle Yasmin Chong</t>
  </si>
  <si>
    <t>Mlle Celia Champagnie</t>
  </si>
  <si>
    <t>M. Athar Moeen Khan</t>
  </si>
  <si>
    <t>M. Abid Samdani</t>
  </si>
  <si>
    <t>Name</t>
  </si>
  <si>
    <t xml:space="preserve">Conseiller Commercial </t>
  </si>
  <si>
    <t>(011-234-1) 271-5650
(011-234-1) 271-5651/3</t>
  </si>
  <si>
    <t>262-2512 /3/5
262-2517</t>
  </si>
  <si>
    <t>(011-91-80) 2559-9418
(011-91-80) 2559-9424</t>
  </si>
  <si>
    <t>514-871-4002
514-283-8794</t>
  </si>
  <si>
    <t xml:space="preserve"> la tour - </t>
  </si>
  <si>
    <t xml:space="preserve">Place Cradock - </t>
  </si>
  <si>
    <t>TCS-SDC@international.gc.ca</t>
  </si>
  <si>
    <t>tcs-sdc@international.gc.ca</t>
  </si>
  <si>
    <t xml:space="preserve">Ambassadeur </t>
  </si>
  <si>
    <t xml:space="preserve"> République -  Jung-gu. </t>
  </si>
  <si>
    <t xml:space="preserve">C.P. 5208. -  Chanakyapuri. - </t>
  </si>
  <si>
    <t>mbassade du Canada en Norvège</t>
  </si>
  <si>
    <t>Ho Chi Minh-Ville - The Metropolitan</t>
  </si>
  <si>
    <t>Ottawa,  ON</t>
  </si>
  <si>
    <t>Ministre (Affaires économiques)</t>
  </si>
  <si>
    <t xml:space="preserve">Délégué commercial principal
</t>
  </si>
  <si>
    <t>Sector</t>
  </si>
  <si>
    <t xml:space="preserve">Déléguée commerciale prncipale
</t>
  </si>
  <si>
    <t xml:space="preserve">B P # 6970. - Abou Dabi - </t>
  </si>
  <si>
    <t>Address</t>
  </si>
  <si>
    <t>Sector of Responsibilities</t>
  </si>
  <si>
    <t>Infrastructures et  produits du bâtiment et services connexes</t>
  </si>
  <si>
    <t>Infrastructures et produits du bâtiment et services connexes</t>
  </si>
  <si>
    <t>Infrastructures  produits du bâtiment et services connexes</t>
  </si>
  <si>
    <t>Infrastructures produits du bâtiment et services connexes</t>
  </si>
  <si>
    <t>Agriculture et aliments et boissons</t>
  </si>
  <si>
    <t xml:space="preserve"> </t>
  </si>
  <si>
    <t>Agriculture aliments et boissons</t>
  </si>
  <si>
    <t xml:space="preserve"> Infrastructures produits du bâtiment et services connexes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</si>
</sst>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1">
    <xf numFmtId="0" fontId="0" fillId="0" borderId="0" xfId="0"/>
    <xf numFmtId="16" fontId="0" fillId="0" borderId="0" xfId="0" applyNumberFormat="1"/>
    <xf numFmtId="0" fontId="18" fillId="0" borderId="0" xfId="42"/>
    <xf numFmtId="0" fontId="19" fillId="33" borderId="0" xfId="0" applyFont="1" applyFill="1"/>
    <xf numFmtId="0" fontId="0" fillId="0" borderId="0" xfId="0" applyAlignment="1">
      <alignment horizontal="left"/>
    </xf>
    <xf numFmtId="0" fontId="0" fillId="0" borderId="0" xfId="0" applyAlignment="1"/>
    <xf numFmtId="0" fontId="19" fillId="33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/>
    <xf numFmtId="0" fontId="19" fillId="33" borderId="0" xfId="0" applyFont="1" applyFill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grace.dib@international.gc.ca" TargetMode="External"/><Relationship Id="rId117" Type="http://schemas.openxmlformats.org/officeDocument/2006/relationships/hyperlink" Target="mailto:victor.stott@international.gc.ca" TargetMode="External"/><Relationship Id="rId21" Type="http://schemas.openxmlformats.org/officeDocument/2006/relationships/hyperlink" Target="mailto:grace.dib@international.gc.ca" TargetMode="External"/><Relationship Id="rId42" Type="http://schemas.openxmlformats.org/officeDocument/2006/relationships/hyperlink" Target="mailto:ryadh-td@international.gc.ca" TargetMode="External"/><Relationship Id="rId47" Type="http://schemas.openxmlformats.org/officeDocument/2006/relationships/hyperlink" Target="mailto:vienn-td@international.gc.ca" TargetMode="External"/><Relationship Id="rId63" Type="http://schemas.openxmlformats.org/officeDocument/2006/relationships/hyperlink" Target="mailto:infocentrechina@international.gc.ca" TargetMode="External"/><Relationship Id="rId68" Type="http://schemas.openxmlformats.org/officeDocument/2006/relationships/hyperlink" Target="mailto:rus.commerce@international.gc.ca" TargetMode="External"/><Relationship Id="rId84" Type="http://schemas.openxmlformats.org/officeDocument/2006/relationships/hyperlink" Target="mailto:ryadh-td@international.gc.ca" TargetMode="External"/><Relationship Id="rId89" Type="http://schemas.openxmlformats.org/officeDocument/2006/relationships/hyperlink" Target="mailto:TCS-SDC@international.gc.ca" TargetMode="External"/><Relationship Id="rId112" Type="http://schemas.openxmlformats.org/officeDocument/2006/relationships/hyperlink" Target="mailto:tcs-sdc@international.gc.ca" TargetMode="External"/><Relationship Id="rId16" Type="http://schemas.openxmlformats.org/officeDocument/2006/relationships/hyperlink" Target="mailto:grace.dib@international.gc.ca" TargetMode="External"/><Relationship Id="rId107" Type="http://schemas.openxmlformats.org/officeDocument/2006/relationships/hyperlink" Target="mailto:TCS-SDC@international.gc.ca" TargetMode="External"/><Relationship Id="rId11" Type="http://schemas.openxmlformats.org/officeDocument/2006/relationships/hyperlink" Target="mailto:grace.dib@international.gc.ca" TargetMode="External"/><Relationship Id="rId32" Type="http://schemas.openxmlformats.org/officeDocument/2006/relationships/hyperlink" Target="mailto:espana@international.gc.ca" TargetMode="External"/><Relationship Id="rId37" Type="http://schemas.openxmlformats.org/officeDocument/2006/relationships/hyperlink" Target="mailto:ital-td@international.gc.ca" TargetMode="External"/><Relationship Id="rId53" Type="http://schemas.openxmlformats.org/officeDocument/2006/relationships/hyperlink" Target="mailto:frederick.caldwell@international.gc.ca" TargetMode="External"/><Relationship Id="rId58" Type="http://schemas.openxmlformats.org/officeDocument/2006/relationships/hyperlink" Target="mailto:claudia.gutierrez@international.gc.ca" TargetMode="External"/><Relationship Id="rId74" Type="http://schemas.openxmlformats.org/officeDocument/2006/relationships/hyperlink" Target="mailto:shelley.lien@international.gc.ca" TargetMode="External"/><Relationship Id="rId79" Type="http://schemas.openxmlformats.org/officeDocument/2006/relationships/hyperlink" Target="mailto:luis.cedeno@international.gc.ca" TargetMode="External"/><Relationship Id="rId102" Type="http://schemas.openxmlformats.org/officeDocument/2006/relationships/hyperlink" Target="mailto:TCS-SDC@international.gc.ca" TargetMode="External"/><Relationship Id="rId123" Type="http://schemas.openxmlformats.org/officeDocument/2006/relationships/hyperlink" Target="mailto:aurinel.canelon@international.gc.ca" TargetMode="External"/><Relationship Id="rId5" Type="http://schemas.openxmlformats.org/officeDocument/2006/relationships/hyperlink" Target="mailto:rabat-td@international.gc.ca" TargetMode="External"/><Relationship Id="rId90" Type="http://schemas.openxmlformats.org/officeDocument/2006/relationships/hyperlink" Target="mailto:TCS-SDC@international.gc.ca" TargetMode="External"/><Relationship Id="rId95" Type="http://schemas.openxmlformats.org/officeDocument/2006/relationships/hyperlink" Target="mailto:TCS-SDC@international.gc.ca" TargetMode="External"/><Relationship Id="rId19" Type="http://schemas.openxmlformats.org/officeDocument/2006/relationships/hyperlink" Target="mailto:grace.dib@international.gc.ca" TargetMode="External"/><Relationship Id="rId14" Type="http://schemas.openxmlformats.org/officeDocument/2006/relationships/hyperlink" Target="mailto:grace.dib@international.gc.ca" TargetMode="External"/><Relationship Id="rId22" Type="http://schemas.openxmlformats.org/officeDocument/2006/relationships/hyperlink" Target="mailto:grace.dib@international.gc.ca" TargetMode="External"/><Relationship Id="rId27" Type="http://schemas.openxmlformats.org/officeDocument/2006/relationships/hyperlink" Target="mailto:grace.dib@international.gc.ca" TargetMode="External"/><Relationship Id="rId30" Type="http://schemas.openxmlformats.org/officeDocument/2006/relationships/hyperlink" Target="mailto:espana@international.gc.ca" TargetMode="External"/><Relationship Id="rId35" Type="http://schemas.openxmlformats.org/officeDocument/2006/relationships/hyperlink" Target="mailto:deutschland.commerce@international.gc.ca" TargetMode="External"/><Relationship Id="rId43" Type="http://schemas.openxmlformats.org/officeDocument/2006/relationships/hyperlink" Target="mailto:ryadh-td@international.gc.ca" TargetMode="External"/><Relationship Id="rId48" Type="http://schemas.openxmlformats.org/officeDocument/2006/relationships/hyperlink" Target="mailto:vienn-td@international.gc.ca" TargetMode="External"/><Relationship Id="rId56" Type="http://schemas.openxmlformats.org/officeDocument/2006/relationships/hyperlink" Target="mailto:frederick.caldwell@international.gc.ca" TargetMode="External"/><Relationship Id="rId64" Type="http://schemas.openxmlformats.org/officeDocument/2006/relationships/hyperlink" Target="mailto:gwyn.kutz@international.gc.ca" TargetMode="External"/><Relationship Id="rId69" Type="http://schemas.openxmlformats.org/officeDocument/2006/relationships/hyperlink" Target="mailto:rus.commerce@international.gc.ca" TargetMode="External"/><Relationship Id="rId77" Type="http://schemas.openxmlformats.org/officeDocument/2006/relationships/hyperlink" Target="mailto:vienn-td@international.gc.ca" TargetMode="External"/><Relationship Id="rId100" Type="http://schemas.openxmlformats.org/officeDocument/2006/relationships/hyperlink" Target="mailto:TCS-SDC@international.gc.ca" TargetMode="External"/><Relationship Id="rId105" Type="http://schemas.openxmlformats.org/officeDocument/2006/relationships/hyperlink" Target="mailto:TCS-SDC@international.gc.ca" TargetMode="External"/><Relationship Id="rId113" Type="http://schemas.openxmlformats.org/officeDocument/2006/relationships/hyperlink" Target="mailto:victor.stott@international.gc.ca" TargetMode="External"/><Relationship Id="rId118" Type="http://schemas.openxmlformats.org/officeDocument/2006/relationships/hyperlink" Target="mailto:daniela.oyague@international.gc.ca" TargetMode="External"/><Relationship Id="rId126" Type="http://schemas.openxmlformats.org/officeDocument/2006/relationships/hyperlink" Target="mailto:aurinel.canelon@international.gc.ca" TargetMode="External"/><Relationship Id="rId8" Type="http://schemas.openxmlformats.org/officeDocument/2006/relationships/hyperlink" Target="mailto:infocentrechina@international.gc.ca" TargetMode="External"/><Relationship Id="rId51" Type="http://schemas.openxmlformats.org/officeDocument/2006/relationships/hyperlink" Target="mailto:vienn-td@international.gc.ca" TargetMode="External"/><Relationship Id="rId72" Type="http://schemas.openxmlformats.org/officeDocument/2006/relationships/hyperlink" Target="mailto:shelley.lien@international.gc.ca" TargetMode="External"/><Relationship Id="rId80" Type="http://schemas.openxmlformats.org/officeDocument/2006/relationships/hyperlink" Target="mailto:marcel.laneville@international.gc.ca" TargetMode="External"/><Relationship Id="rId85" Type="http://schemas.openxmlformats.org/officeDocument/2006/relationships/hyperlink" Target="mailto:TCS-SDC@international.gc.ca" TargetMode="External"/><Relationship Id="rId93" Type="http://schemas.openxmlformats.org/officeDocument/2006/relationships/hyperlink" Target="mailto:TCS-SDC@international.gc.ca" TargetMode="External"/><Relationship Id="rId98" Type="http://schemas.openxmlformats.org/officeDocument/2006/relationships/hyperlink" Target="mailto:TCS-SDC@international.gc.ca" TargetMode="External"/><Relationship Id="rId121" Type="http://schemas.openxmlformats.org/officeDocument/2006/relationships/hyperlink" Target="mailto:daniela.oyague@international.gc.ca" TargetMode="External"/><Relationship Id="rId3" Type="http://schemas.openxmlformats.org/officeDocument/2006/relationships/hyperlink" Target="mailto:krista.robertson@international.gc.ca" TargetMode="External"/><Relationship Id="rId12" Type="http://schemas.openxmlformats.org/officeDocument/2006/relationships/hyperlink" Target="mailto:grace.dib@international.gc.ca" TargetMode="External"/><Relationship Id="rId17" Type="http://schemas.openxmlformats.org/officeDocument/2006/relationships/hyperlink" Target="mailto:grace.dib@international.gc.ca" TargetMode="External"/><Relationship Id="rId25" Type="http://schemas.openxmlformats.org/officeDocument/2006/relationships/hyperlink" Target="mailto:grace.dib@international.gc.ca" TargetMode="External"/><Relationship Id="rId33" Type="http://schemas.openxmlformats.org/officeDocument/2006/relationships/hyperlink" Target="mailto:rus.commerce@international.gc.ca" TargetMode="External"/><Relationship Id="rId38" Type="http://schemas.openxmlformats.org/officeDocument/2006/relationships/hyperlink" Target="mailto:jordan.reeves@international.gc.ca" TargetMode="External"/><Relationship Id="rId46" Type="http://schemas.openxmlformats.org/officeDocument/2006/relationships/hyperlink" Target="mailto:rebecca.shafrir@international.gc.ca" TargetMode="External"/><Relationship Id="rId59" Type="http://schemas.openxmlformats.org/officeDocument/2006/relationships/hyperlink" Target="mailto:claudia.gutierrez@international.gc.ca" TargetMode="External"/><Relationship Id="rId67" Type="http://schemas.openxmlformats.org/officeDocument/2006/relationships/hyperlink" Target="mailto:Michael.Lazaruk@international.gc.ca" TargetMode="External"/><Relationship Id="rId103" Type="http://schemas.openxmlformats.org/officeDocument/2006/relationships/hyperlink" Target="mailto:TCS-SDC@international.gc.ca" TargetMode="External"/><Relationship Id="rId108" Type="http://schemas.openxmlformats.org/officeDocument/2006/relationships/hyperlink" Target="mailto:TCS-SDC@international.gc.ca" TargetMode="External"/><Relationship Id="rId116" Type="http://schemas.openxmlformats.org/officeDocument/2006/relationships/hyperlink" Target="mailto:victor.stott@international.gc.ca" TargetMode="External"/><Relationship Id="rId124" Type="http://schemas.openxmlformats.org/officeDocument/2006/relationships/hyperlink" Target="mailto:aurinel.canelon@international.gc.ca" TargetMode="External"/><Relationship Id="rId20" Type="http://schemas.openxmlformats.org/officeDocument/2006/relationships/hyperlink" Target="mailto:grace.dib@international.gc.ca" TargetMode="External"/><Relationship Id="rId41" Type="http://schemas.openxmlformats.org/officeDocument/2006/relationships/hyperlink" Target="mailto:ryadh-td@international.gc.ca" TargetMode="External"/><Relationship Id="rId54" Type="http://schemas.openxmlformats.org/officeDocument/2006/relationships/hyperlink" Target="mailto:frederick.caldwell@international.gc.ca" TargetMode="External"/><Relationship Id="rId62" Type="http://schemas.openxmlformats.org/officeDocument/2006/relationships/hyperlink" Target="mailto:aurinel.canelon@international.gc.ca" TargetMode="External"/><Relationship Id="rId70" Type="http://schemas.openxmlformats.org/officeDocument/2006/relationships/hyperlink" Target="mailto:shelley.lien@international.gc.ca" TargetMode="External"/><Relationship Id="rId75" Type="http://schemas.openxmlformats.org/officeDocument/2006/relationships/hyperlink" Target="mailto:shelley.lien@international.gc.ca" TargetMode="External"/><Relationship Id="rId83" Type="http://schemas.openxmlformats.org/officeDocument/2006/relationships/hyperlink" Target="mailto:TCS-SDC@international.gc.ca" TargetMode="External"/><Relationship Id="rId88" Type="http://schemas.openxmlformats.org/officeDocument/2006/relationships/hyperlink" Target="mailto:TCS-SDC@international.gc.ca" TargetMode="External"/><Relationship Id="rId91" Type="http://schemas.openxmlformats.org/officeDocument/2006/relationships/hyperlink" Target="mailto:TCS-SDC@international.gc.ca" TargetMode="External"/><Relationship Id="rId96" Type="http://schemas.openxmlformats.org/officeDocument/2006/relationships/hyperlink" Target="mailto:TCS-SDC@international.gc.ca" TargetMode="External"/><Relationship Id="rId111" Type="http://schemas.openxmlformats.org/officeDocument/2006/relationships/hyperlink" Target="mailto:TCS-SDC@international.gc.ca" TargetMode="External"/><Relationship Id="rId1" Type="http://schemas.openxmlformats.org/officeDocument/2006/relationships/hyperlink" Target="mailto:uae.eau-infocentre@international.gc.ca" TargetMode="External"/><Relationship Id="rId6" Type="http://schemas.openxmlformats.org/officeDocument/2006/relationships/hyperlink" Target="mailto:rabat-td@international.gc.ca" TargetMode="External"/><Relationship Id="rId15" Type="http://schemas.openxmlformats.org/officeDocument/2006/relationships/hyperlink" Target="mailto:grace.dib@international.gc.ca" TargetMode="External"/><Relationship Id="rId23" Type="http://schemas.openxmlformats.org/officeDocument/2006/relationships/hyperlink" Target="mailto:grace.dib@international.gc.ca" TargetMode="External"/><Relationship Id="rId28" Type="http://schemas.openxmlformats.org/officeDocument/2006/relationships/hyperlink" Target="mailto:grace.dib@international.gc.ca" TargetMode="External"/><Relationship Id="rId36" Type="http://schemas.openxmlformats.org/officeDocument/2006/relationships/hyperlink" Target="mailto:deutschland.commerce@international.gc.ca" TargetMode="External"/><Relationship Id="rId49" Type="http://schemas.openxmlformats.org/officeDocument/2006/relationships/hyperlink" Target="mailto:vienn-td@international.gc.ca" TargetMode="External"/><Relationship Id="rId57" Type="http://schemas.openxmlformats.org/officeDocument/2006/relationships/hyperlink" Target="mailto:frederick.caldwell@international.gc.ca" TargetMode="External"/><Relationship Id="rId106" Type="http://schemas.openxmlformats.org/officeDocument/2006/relationships/hyperlink" Target="mailto:TCS-SDC@international.gc.ca" TargetMode="External"/><Relationship Id="rId114" Type="http://schemas.openxmlformats.org/officeDocument/2006/relationships/hyperlink" Target="mailto:victor.stott@international.gc.ca" TargetMode="External"/><Relationship Id="rId119" Type="http://schemas.openxmlformats.org/officeDocument/2006/relationships/hyperlink" Target="mailto:daniela.oyague@international.gc.ca" TargetMode="External"/><Relationship Id="rId127" Type="http://schemas.openxmlformats.org/officeDocument/2006/relationships/printerSettings" Target="../printerSettings/printerSettings1.bin"/><Relationship Id="rId10" Type="http://schemas.openxmlformats.org/officeDocument/2006/relationships/hyperlink" Target="mailto:grace.dib@international.gc.ca" TargetMode="External"/><Relationship Id="rId31" Type="http://schemas.openxmlformats.org/officeDocument/2006/relationships/hyperlink" Target="mailto:espana@international.gc.ca" TargetMode="External"/><Relationship Id="rId44" Type="http://schemas.openxmlformats.org/officeDocument/2006/relationships/hyperlink" Target="mailto:ryadh-td@international.gc.ca" TargetMode="External"/><Relationship Id="rId52" Type="http://schemas.openxmlformats.org/officeDocument/2006/relationships/hyperlink" Target="mailto:teresa.zielinska@international.gc.ca" TargetMode="External"/><Relationship Id="rId60" Type="http://schemas.openxmlformats.org/officeDocument/2006/relationships/hyperlink" Target="mailto:claudia.gutierrez@international.gc.ca" TargetMode="External"/><Relationship Id="rId65" Type="http://schemas.openxmlformats.org/officeDocument/2006/relationships/hyperlink" Target="mailto:Michael.Lazaruk@international.gc.ca" TargetMode="External"/><Relationship Id="rId73" Type="http://schemas.openxmlformats.org/officeDocument/2006/relationships/hyperlink" Target="mailto:shelley.lien@international.gc.ca" TargetMode="External"/><Relationship Id="rId78" Type="http://schemas.openxmlformats.org/officeDocument/2006/relationships/hyperlink" Target="mailto:christian.hansen@international.gc.ca" TargetMode="External"/><Relationship Id="rId81" Type="http://schemas.openxmlformats.org/officeDocument/2006/relationships/hyperlink" Target="mailto:marcel.laneville@international.gc.ca" TargetMode="External"/><Relationship Id="rId86" Type="http://schemas.openxmlformats.org/officeDocument/2006/relationships/hyperlink" Target="mailto:TCS-SDC@international.gc.ca" TargetMode="External"/><Relationship Id="rId94" Type="http://schemas.openxmlformats.org/officeDocument/2006/relationships/hyperlink" Target="mailto:TCS-SDC@international.gc.ca" TargetMode="External"/><Relationship Id="rId99" Type="http://schemas.openxmlformats.org/officeDocument/2006/relationships/hyperlink" Target="mailto:TCS-SDC@international.gc.ca" TargetMode="External"/><Relationship Id="rId101" Type="http://schemas.openxmlformats.org/officeDocument/2006/relationships/hyperlink" Target="mailto:TCS-SDC@international.gc.ca" TargetMode="External"/><Relationship Id="rId122" Type="http://schemas.openxmlformats.org/officeDocument/2006/relationships/hyperlink" Target="mailto:aurinel.canelon@international.gc.ca" TargetMode="External"/><Relationship Id="rId4" Type="http://schemas.openxmlformats.org/officeDocument/2006/relationships/hyperlink" Target="mailto:rabat-td@international.gc.ca" TargetMode="External"/><Relationship Id="rId9" Type="http://schemas.openxmlformats.org/officeDocument/2006/relationships/hyperlink" Target="mailto:grace.dib@international.gc.ca" TargetMode="External"/><Relationship Id="rId13" Type="http://schemas.openxmlformats.org/officeDocument/2006/relationships/hyperlink" Target="mailto:grace.dib@international.gc.ca" TargetMode="External"/><Relationship Id="rId18" Type="http://schemas.openxmlformats.org/officeDocument/2006/relationships/hyperlink" Target="mailto:grace.dib@international.gc.ca" TargetMode="External"/><Relationship Id="rId39" Type="http://schemas.openxmlformats.org/officeDocument/2006/relationships/hyperlink" Target="mailto:jordan.reeves@international.gc.ca" TargetMode="External"/><Relationship Id="rId109" Type="http://schemas.openxmlformats.org/officeDocument/2006/relationships/hyperlink" Target="mailto:TCS-SDC@international.gc.ca" TargetMode="External"/><Relationship Id="rId34" Type="http://schemas.openxmlformats.org/officeDocument/2006/relationships/hyperlink" Target="mailto:deutschland.commerce@international.gc.ca" TargetMode="External"/><Relationship Id="rId50" Type="http://schemas.openxmlformats.org/officeDocument/2006/relationships/hyperlink" Target="mailto:vienn-td@international.gc.ca" TargetMode="External"/><Relationship Id="rId55" Type="http://schemas.openxmlformats.org/officeDocument/2006/relationships/hyperlink" Target="mailto:frederick.caldwell@international.gc.ca" TargetMode="External"/><Relationship Id="rId76" Type="http://schemas.openxmlformats.org/officeDocument/2006/relationships/hyperlink" Target="mailto:vienn-td@international.gc.ca" TargetMode="External"/><Relationship Id="rId97" Type="http://schemas.openxmlformats.org/officeDocument/2006/relationships/hyperlink" Target="mailto:TCS-SDC@international.gc.ca" TargetMode="External"/><Relationship Id="rId104" Type="http://schemas.openxmlformats.org/officeDocument/2006/relationships/hyperlink" Target="mailto:TCS-SDC@international.gc.ca" TargetMode="External"/><Relationship Id="rId120" Type="http://schemas.openxmlformats.org/officeDocument/2006/relationships/hyperlink" Target="mailto:daniela.oyague@international.gc.ca" TargetMode="External"/><Relationship Id="rId125" Type="http://schemas.openxmlformats.org/officeDocument/2006/relationships/hyperlink" Target="mailto:aurinel.canelon@international.gc.ca" TargetMode="External"/><Relationship Id="rId7" Type="http://schemas.openxmlformats.org/officeDocument/2006/relationships/hyperlink" Target="mailto:rabat-td@international.gc.ca" TargetMode="External"/><Relationship Id="rId71" Type="http://schemas.openxmlformats.org/officeDocument/2006/relationships/hyperlink" Target="mailto:shelley.lien@international.gc.ca" TargetMode="External"/><Relationship Id="rId92" Type="http://schemas.openxmlformats.org/officeDocument/2006/relationships/hyperlink" Target="mailto:TCS-SDC@international.gc.ca" TargetMode="External"/><Relationship Id="rId2" Type="http://schemas.openxmlformats.org/officeDocument/2006/relationships/hyperlink" Target="mailto:krista.robertson@international.gc.ca" TargetMode="External"/><Relationship Id="rId29" Type="http://schemas.openxmlformats.org/officeDocument/2006/relationships/hyperlink" Target="mailto:kimlong.nguyen@international.gc.ca" TargetMode="External"/><Relationship Id="rId24" Type="http://schemas.openxmlformats.org/officeDocument/2006/relationships/hyperlink" Target="mailto:grace.dib@international.gc.ca" TargetMode="External"/><Relationship Id="rId40" Type="http://schemas.openxmlformats.org/officeDocument/2006/relationships/hyperlink" Target="mailto:jordan.reeves@international.gc.ca" TargetMode="External"/><Relationship Id="rId45" Type="http://schemas.openxmlformats.org/officeDocument/2006/relationships/hyperlink" Target="mailto:commerce.br@international.gc.ca" TargetMode="External"/><Relationship Id="rId66" Type="http://schemas.openxmlformats.org/officeDocument/2006/relationships/hyperlink" Target="mailto:Michael.Lazaruk@international.gc.ca" TargetMode="External"/><Relationship Id="rId87" Type="http://schemas.openxmlformats.org/officeDocument/2006/relationships/hyperlink" Target="mailto:TCS-SDC@international.gc.ca" TargetMode="External"/><Relationship Id="rId110" Type="http://schemas.openxmlformats.org/officeDocument/2006/relationships/hyperlink" Target="mailto:TCS-SDC@international.gc.ca" TargetMode="External"/><Relationship Id="rId115" Type="http://schemas.openxmlformats.org/officeDocument/2006/relationships/hyperlink" Target="mailto:victor.stott@international.gc.ca" TargetMode="External"/><Relationship Id="rId61" Type="http://schemas.openxmlformats.org/officeDocument/2006/relationships/hyperlink" Target="mailto:claudia.gutierrez@international.gc.ca" TargetMode="External"/><Relationship Id="rId82" Type="http://schemas.openxmlformats.org/officeDocument/2006/relationships/hyperlink" Target="mailto:claire.fronemana@international.gc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23"/>
  <sheetViews>
    <sheetView tabSelected="1" topLeftCell="H2104" workbookViewId="0">
      <selection activeCell="P2123" sqref="P2123"/>
    </sheetView>
  </sheetViews>
  <sheetFormatPr defaultRowHeight="15" x14ac:dyDescent="0.25"/>
  <cols>
    <col min="1" max="1" width="31.85546875" customWidth="1"/>
    <col min="2" max="2" width="24.28515625" style="4" customWidth="1"/>
    <col min="3" max="3" width="20.85546875" style="4" customWidth="1"/>
    <col min="4" max="4" width="37.85546875" customWidth="1"/>
    <col min="5" max="5" width="30.42578125" customWidth="1"/>
    <col min="6" max="6" width="21.5703125" customWidth="1"/>
    <col min="7" max="7" width="41.140625" customWidth="1"/>
    <col min="8" max="8" width="41.140625" style="9" customWidth="1"/>
    <col min="9" max="9" width="14" customWidth="1"/>
    <col min="10" max="10" width="8" customWidth="1"/>
    <col min="11" max="11" width="28.28515625" customWidth="1"/>
    <col min="18" max="18" width="14.28515625" customWidth="1"/>
    <col min="21" max="21" width="11.140625" customWidth="1"/>
  </cols>
  <sheetData>
    <row r="1" spans="1:27" s="3" customFormat="1" ht="15.75" x14ac:dyDescent="0.25">
      <c r="A1" s="6" t="s">
        <v>3201</v>
      </c>
      <c r="B1" s="10" t="s">
        <v>2249</v>
      </c>
      <c r="C1" s="10"/>
      <c r="D1" s="6" t="s">
        <v>2253</v>
      </c>
      <c r="E1" s="10" t="s">
        <v>2236</v>
      </c>
      <c r="F1" s="10"/>
      <c r="G1" s="6" t="s">
        <v>3219</v>
      </c>
      <c r="H1" s="6" t="s">
        <v>3223</v>
      </c>
      <c r="I1" s="3" t="s">
        <v>3222</v>
      </c>
    </row>
    <row r="2" spans="1:27" x14ac:dyDescent="0.25">
      <c r="A2" s="9" t="s">
        <v>2294</v>
      </c>
      <c r="D2" t="s">
        <v>0</v>
      </c>
      <c r="E2" t="s">
        <v>1</v>
      </c>
      <c r="G2" t="s">
        <v>2</v>
      </c>
      <c r="H2" s="9" t="s">
        <v>6</v>
      </c>
      <c r="M2" t="s">
        <v>3</v>
      </c>
      <c r="O2" t="s">
        <v>4</v>
      </c>
      <c r="V2" t="s">
        <v>5</v>
      </c>
      <c r="Y2">
        <v>574</v>
      </c>
    </row>
    <row r="3" spans="1:27" x14ac:dyDescent="0.25">
      <c r="A3" s="9" t="s">
        <v>2295</v>
      </c>
      <c r="D3" t="s">
        <v>7</v>
      </c>
      <c r="E3" t="s">
        <v>1</v>
      </c>
      <c r="G3" t="s">
        <v>2</v>
      </c>
      <c r="H3" s="9" t="s">
        <v>3224</v>
      </c>
      <c r="M3" t="s">
        <v>3</v>
      </c>
      <c r="O3" t="s">
        <v>4</v>
      </c>
      <c r="V3" t="s">
        <v>5</v>
      </c>
      <c r="Y3">
        <v>565</v>
      </c>
    </row>
    <row r="4" spans="1:27" x14ac:dyDescent="0.25">
      <c r="A4" s="9" t="s">
        <v>2295</v>
      </c>
      <c r="D4" t="s">
        <v>7</v>
      </c>
      <c r="E4" t="s">
        <v>1</v>
      </c>
      <c r="G4" t="s">
        <v>2</v>
      </c>
      <c r="H4" s="9" t="s">
        <v>10</v>
      </c>
      <c r="M4" t="s">
        <v>3</v>
      </c>
      <c r="O4" t="s">
        <v>4</v>
      </c>
      <c r="V4" t="s">
        <v>5</v>
      </c>
      <c r="Y4">
        <v>572</v>
      </c>
    </row>
    <row r="5" spans="1:27" x14ac:dyDescent="0.25">
      <c r="A5" s="9" t="s">
        <v>2296</v>
      </c>
      <c r="B5" s="4">
        <f>976-11-332504</f>
        <v>-331539</v>
      </c>
      <c r="C5" s="4">
        <f>976-11-332515</f>
        <v>-331550</v>
      </c>
      <c r="D5" t="s">
        <v>11</v>
      </c>
      <c r="E5" t="s">
        <v>1</v>
      </c>
      <c r="G5" t="s">
        <v>12</v>
      </c>
      <c r="H5" s="9" t="s">
        <v>23</v>
      </c>
      <c r="L5" t="s">
        <v>13</v>
      </c>
      <c r="M5" t="s">
        <v>14</v>
      </c>
      <c r="N5" t="s">
        <v>15</v>
      </c>
      <c r="O5" t="s">
        <v>16</v>
      </c>
      <c r="P5" t="s">
        <v>17</v>
      </c>
      <c r="Q5" t="s">
        <v>18</v>
      </c>
      <c r="R5" t="s">
        <v>19</v>
      </c>
      <c r="T5" t="s">
        <v>20</v>
      </c>
      <c r="U5" t="s">
        <v>21</v>
      </c>
      <c r="V5" t="s">
        <v>22</v>
      </c>
      <c r="W5">
        <v>14200</v>
      </c>
      <c r="Y5" s="9">
        <v>575</v>
      </c>
    </row>
    <row r="6" spans="1:27" x14ac:dyDescent="0.25">
      <c r="A6" s="9" t="s">
        <v>2297</v>
      </c>
      <c r="D6" t="s">
        <v>24</v>
      </c>
      <c r="E6" t="s">
        <v>25</v>
      </c>
      <c r="G6" t="s">
        <v>26</v>
      </c>
      <c r="L6" t="s">
        <v>27</v>
      </c>
      <c r="M6" t="s">
        <v>28</v>
      </c>
      <c r="N6" t="s">
        <v>29</v>
      </c>
      <c r="P6" t="s">
        <v>30</v>
      </c>
      <c r="Q6" t="s">
        <v>31</v>
      </c>
      <c r="T6" t="s">
        <v>32</v>
      </c>
      <c r="V6" t="s">
        <v>30</v>
      </c>
      <c r="W6">
        <v>67060</v>
      </c>
      <c r="Y6" t="s">
        <v>33</v>
      </c>
    </row>
    <row r="7" spans="1:27" x14ac:dyDescent="0.25">
      <c r="A7" s="9" t="s">
        <v>2298</v>
      </c>
      <c r="B7" s="4" t="s">
        <v>34</v>
      </c>
      <c r="C7" s="4" t="s">
        <v>35</v>
      </c>
      <c r="D7" t="s">
        <v>36</v>
      </c>
      <c r="E7" t="s">
        <v>1</v>
      </c>
      <c r="G7" t="s">
        <v>37</v>
      </c>
      <c r="H7" s="9" t="s">
        <v>6</v>
      </c>
      <c r="L7" t="s">
        <v>38</v>
      </c>
      <c r="M7" t="s">
        <v>39</v>
      </c>
      <c r="O7" t="s">
        <v>40</v>
      </c>
      <c r="V7">
        <v>94301</v>
      </c>
      <c r="X7" t="s">
        <v>41</v>
      </c>
      <c r="Y7">
        <v>574</v>
      </c>
    </row>
    <row r="8" spans="1:27" x14ac:dyDescent="0.25">
      <c r="A8" s="9" t="s">
        <v>2299</v>
      </c>
      <c r="B8" s="4" t="s">
        <v>42</v>
      </c>
      <c r="C8" s="4" t="s">
        <v>35</v>
      </c>
      <c r="D8" t="s">
        <v>36</v>
      </c>
      <c r="E8" t="s">
        <v>43</v>
      </c>
      <c r="G8" t="s">
        <v>37</v>
      </c>
      <c r="H8" s="9" t="s">
        <v>45</v>
      </c>
      <c r="L8" t="s">
        <v>38</v>
      </c>
      <c r="M8" t="s">
        <v>39</v>
      </c>
      <c r="O8" t="s">
        <v>40</v>
      </c>
      <c r="V8">
        <v>94301</v>
      </c>
      <c r="X8" t="s">
        <v>41</v>
      </c>
      <c r="Y8">
        <v>10002</v>
      </c>
    </row>
    <row r="9" spans="1:27" x14ac:dyDescent="0.25">
      <c r="A9" s="9" t="s">
        <v>2299</v>
      </c>
      <c r="B9" s="4" t="s">
        <v>42</v>
      </c>
      <c r="C9" s="4" t="s">
        <v>35</v>
      </c>
      <c r="D9" t="s">
        <v>36</v>
      </c>
      <c r="E9" t="s">
        <v>43</v>
      </c>
      <c r="G9" t="s">
        <v>37</v>
      </c>
      <c r="H9" s="9" t="s">
        <v>46</v>
      </c>
      <c r="L9" t="s">
        <v>38</v>
      </c>
      <c r="M9" t="s">
        <v>39</v>
      </c>
      <c r="O9" t="s">
        <v>40</v>
      </c>
      <c r="V9">
        <v>94301</v>
      </c>
      <c r="X9" t="s">
        <v>41</v>
      </c>
      <c r="Y9">
        <v>506</v>
      </c>
    </row>
    <row r="10" spans="1:27" x14ac:dyDescent="0.25">
      <c r="A10" s="9" t="s">
        <v>2300</v>
      </c>
      <c r="D10" t="s">
        <v>47</v>
      </c>
      <c r="E10" s="5" t="s">
        <v>3220</v>
      </c>
      <c r="F10" s="9" t="s">
        <v>49</v>
      </c>
      <c r="G10" t="s">
        <v>50</v>
      </c>
      <c r="H10" s="9" t="s">
        <v>55</v>
      </c>
      <c r="L10">
        <v>80</v>
      </c>
      <c r="M10" t="s">
        <v>51</v>
      </c>
      <c r="N10" t="s">
        <v>52</v>
      </c>
      <c r="P10" t="s">
        <v>53</v>
      </c>
      <c r="Q10" t="s">
        <v>54</v>
      </c>
      <c r="T10" t="s">
        <v>52</v>
      </c>
      <c r="V10" t="s">
        <v>53</v>
      </c>
      <c r="Z10">
        <v>10008</v>
      </c>
    </row>
    <row r="11" spans="1:27" x14ac:dyDescent="0.25">
      <c r="A11" s="9" t="s">
        <v>2301</v>
      </c>
      <c r="D11" t="s">
        <v>56</v>
      </c>
      <c r="E11" t="s">
        <v>25</v>
      </c>
      <c r="G11" t="s">
        <v>57</v>
      </c>
      <c r="L11">
        <v>4</v>
      </c>
      <c r="M11" t="s">
        <v>58</v>
      </c>
      <c r="N11" t="s">
        <v>59</v>
      </c>
      <c r="O11" t="s">
        <v>60</v>
      </c>
      <c r="Q11" t="s">
        <v>61</v>
      </c>
      <c r="R11" t="s">
        <v>62</v>
      </c>
      <c r="S11" t="s">
        <v>63</v>
      </c>
      <c r="V11" t="s">
        <v>64</v>
      </c>
      <c r="X11" t="s">
        <v>61</v>
      </c>
      <c r="Y11" s="9" t="s">
        <v>65</v>
      </c>
    </row>
    <row r="12" spans="1:27" x14ac:dyDescent="0.25">
      <c r="A12" s="9" t="s">
        <v>2302</v>
      </c>
      <c r="D12" t="s">
        <v>66</v>
      </c>
      <c r="E12" t="s">
        <v>67</v>
      </c>
      <c r="G12" t="s">
        <v>68</v>
      </c>
      <c r="L12">
        <v>148</v>
      </c>
      <c r="M12" t="s">
        <v>69</v>
      </c>
      <c r="N12" t="s">
        <v>70</v>
      </c>
      <c r="O12" t="s">
        <v>71</v>
      </c>
      <c r="P12" t="s">
        <v>72</v>
      </c>
      <c r="Q12" t="s">
        <v>4</v>
      </c>
      <c r="W12" t="s">
        <v>4</v>
      </c>
      <c r="X12" t="s">
        <v>73</v>
      </c>
    </row>
    <row r="13" spans="1:27" x14ac:dyDescent="0.25">
      <c r="A13" s="9" t="s">
        <v>2303</v>
      </c>
      <c r="B13" s="4">
        <v>3069336441</v>
      </c>
      <c r="D13" t="s">
        <v>74</v>
      </c>
      <c r="E13" t="s">
        <v>1</v>
      </c>
      <c r="G13" t="s">
        <v>75</v>
      </c>
      <c r="H13" s="9" t="s">
        <v>81</v>
      </c>
      <c r="L13" t="s">
        <v>76</v>
      </c>
      <c r="M13" t="s">
        <v>77</v>
      </c>
      <c r="N13" t="s">
        <v>78</v>
      </c>
      <c r="O13" t="s">
        <v>79</v>
      </c>
      <c r="P13" t="s">
        <v>4</v>
      </c>
      <c r="V13" t="s">
        <v>4</v>
      </c>
      <c r="W13" t="s">
        <v>80</v>
      </c>
      <c r="Z13">
        <v>508</v>
      </c>
    </row>
    <row r="14" spans="1:27" x14ac:dyDescent="0.25">
      <c r="A14" s="9" t="s">
        <v>2303</v>
      </c>
      <c r="B14" s="4">
        <v>3069336441</v>
      </c>
      <c r="D14" t="s">
        <v>74</v>
      </c>
      <c r="E14" t="s">
        <v>1</v>
      </c>
      <c r="G14" t="s">
        <v>75</v>
      </c>
      <c r="H14" s="9" t="s">
        <v>23</v>
      </c>
      <c r="L14" t="s">
        <v>76</v>
      </c>
      <c r="M14" t="s">
        <v>77</v>
      </c>
      <c r="N14" t="s">
        <v>78</v>
      </c>
      <c r="O14" t="s">
        <v>79</v>
      </c>
      <c r="P14" t="s">
        <v>4</v>
      </c>
      <c r="V14" t="s">
        <v>4</v>
      </c>
      <c r="W14" t="s">
        <v>80</v>
      </c>
      <c r="Z14">
        <v>575</v>
      </c>
    </row>
    <row r="15" spans="1:27" x14ac:dyDescent="0.25">
      <c r="A15" s="9" t="s">
        <v>2304</v>
      </c>
      <c r="B15" s="4" t="s">
        <v>82</v>
      </c>
      <c r="C15" s="4" t="s">
        <v>83</v>
      </c>
      <c r="D15" t="s">
        <v>84</v>
      </c>
      <c r="E15" t="s">
        <v>1</v>
      </c>
      <c r="G15" t="s">
        <v>85</v>
      </c>
      <c r="H15" s="9" t="s">
        <v>46</v>
      </c>
      <c r="L15" t="s">
        <v>86</v>
      </c>
      <c r="M15" t="s">
        <v>87</v>
      </c>
      <c r="N15" t="s">
        <v>88</v>
      </c>
      <c r="O15" t="s">
        <v>89</v>
      </c>
      <c r="P15" t="s">
        <v>90</v>
      </c>
      <c r="Q15" t="s">
        <v>91</v>
      </c>
      <c r="S15" t="s">
        <v>85</v>
      </c>
      <c r="W15" t="s">
        <v>91</v>
      </c>
      <c r="X15" t="s">
        <v>92</v>
      </c>
      <c r="Y15" s="9">
        <v>506</v>
      </c>
      <c r="Z15" t="s">
        <v>93</v>
      </c>
      <c r="AA15" s="9"/>
    </row>
    <row r="16" spans="1:27" x14ac:dyDescent="0.25">
      <c r="A16" s="9" t="s">
        <v>2304</v>
      </c>
      <c r="B16" s="4" t="s">
        <v>82</v>
      </c>
      <c r="C16" s="4" t="s">
        <v>83</v>
      </c>
      <c r="D16" t="s">
        <v>84</v>
      </c>
      <c r="E16" t="s">
        <v>1</v>
      </c>
      <c r="G16" t="s">
        <v>85</v>
      </c>
      <c r="H16" s="9" t="s">
        <v>3225</v>
      </c>
      <c r="L16" t="s">
        <v>86</v>
      </c>
      <c r="M16" t="s">
        <v>87</v>
      </c>
      <c r="N16" t="s">
        <v>88</v>
      </c>
      <c r="O16" t="s">
        <v>89</v>
      </c>
      <c r="P16" t="s">
        <v>90</v>
      </c>
      <c r="Q16" t="s">
        <v>91</v>
      </c>
      <c r="S16" t="s">
        <v>85</v>
      </c>
      <c r="W16" t="s">
        <v>91</v>
      </c>
      <c r="X16" t="s">
        <v>92</v>
      </c>
      <c r="Y16" s="9">
        <v>565</v>
      </c>
      <c r="Z16" t="s">
        <v>93</v>
      </c>
      <c r="AA16" s="9"/>
    </row>
    <row r="17" spans="1:29" x14ac:dyDescent="0.25">
      <c r="A17" s="9" t="s">
        <v>2305</v>
      </c>
      <c r="B17" s="4" t="s">
        <v>94</v>
      </c>
      <c r="D17" t="s">
        <v>95</v>
      </c>
      <c r="E17" t="s">
        <v>1</v>
      </c>
      <c r="G17" t="s">
        <v>96</v>
      </c>
      <c r="L17" t="s">
        <v>97</v>
      </c>
      <c r="M17" t="s">
        <v>78</v>
      </c>
      <c r="N17" t="s">
        <v>79</v>
      </c>
      <c r="O17" t="s">
        <v>4</v>
      </c>
      <c r="S17" t="s">
        <v>98</v>
      </c>
      <c r="T17" t="s">
        <v>99</v>
      </c>
      <c r="U17" t="s">
        <v>4</v>
      </c>
      <c r="V17" t="s">
        <v>80</v>
      </c>
      <c r="Y17">
        <v>501</v>
      </c>
      <c r="Z17" t="s">
        <v>100</v>
      </c>
    </row>
    <row r="18" spans="1:29" x14ac:dyDescent="0.25">
      <c r="A18" s="9" t="s">
        <v>2305</v>
      </c>
      <c r="B18" s="4" t="s">
        <v>94</v>
      </c>
      <c r="D18" t="s">
        <v>95</v>
      </c>
      <c r="E18" t="s">
        <v>1</v>
      </c>
      <c r="G18" t="s">
        <v>96</v>
      </c>
      <c r="H18" s="9" t="s">
        <v>101</v>
      </c>
      <c r="L18" t="s">
        <v>97</v>
      </c>
      <c r="M18" t="s">
        <v>78</v>
      </c>
      <c r="N18" t="s">
        <v>79</v>
      </c>
      <c r="O18" t="s">
        <v>4</v>
      </c>
      <c r="S18" t="s">
        <v>98</v>
      </c>
      <c r="T18" t="s">
        <v>99</v>
      </c>
      <c r="U18" t="s">
        <v>4</v>
      </c>
      <c r="V18" t="s">
        <v>80</v>
      </c>
      <c r="Y18">
        <v>510</v>
      </c>
      <c r="AA18" s="9"/>
    </row>
    <row r="19" spans="1:29" x14ac:dyDescent="0.25">
      <c r="A19" s="9" t="s">
        <v>2306</v>
      </c>
      <c r="B19" s="4">
        <v>7804958283</v>
      </c>
      <c r="C19" s="4">
        <v>7804954507</v>
      </c>
      <c r="D19" t="s">
        <v>74</v>
      </c>
      <c r="E19" t="s">
        <v>1</v>
      </c>
      <c r="G19" t="s">
        <v>102</v>
      </c>
      <c r="H19" s="9" t="s">
        <v>105</v>
      </c>
      <c r="L19" t="s">
        <v>103</v>
      </c>
      <c r="M19" t="s">
        <v>104</v>
      </c>
      <c r="N19" t="s">
        <v>78</v>
      </c>
      <c r="O19" t="s">
        <v>79</v>
      </c>
      <c r="P19" t="s">
        <v>4</v>
      </c>
      <c r="V19" t="s">
        <v>4</v>
      </c>
      <c r="W19" t="s">
        <v>80</v>
      </c>
      <c r="Z19">
        <v>10006</v>
      </c>
    </row>
    <row r="20" spans="1:29" x14ac:dyDescent="0.25">
      <c r="A20" s="9" t="s">
        <v>2306</v>
      </c>
      <c r="B20" s="4">
        <v>7804958283</v>
      </c>
      <c r="C20" s="4">
        <v>7804954507</v>
      </c>
      <c r="D20" t="s">
        <v>74</v>
      </c>
      <c r="E20" t="s">
        <v>1</v>
      </c>
      <c r="G20" t="s">
        <v>102</v>
      </c>
      <c r="H20" s="9" t="s">
        <v>3225</v>
      </c>
      <c r="L20" t="s">
        <v>103</v>
      </c>
      <c r="M20" t="s">
        <v>104</v>
      </c>
      <c r="N20" t="s">
        <v>78</v>
      </c>
      <c r="O20" t="s">
        <v>79</v>
      </c>
      <c r="P20" t="s">
        <v>4</v>
      </c>
      <c r="V20" t="s">
        <v>4</v>
      </c>
      <c r="W20" t="s">
        <v>80</v>
      </c>
      <c r="Z20">
        <v>565</v>
      </c>
    </row>
    <row r="21" spans="1:29" x14ac:dyDescent="0.25">
      <c r="A21" s="9" t="s">
        <v>2307</v>
      </c>
      <c r="B21" s="4">
        <v>97126940301</v>
      </c>
    </row>
    <row r="22" spans="1:29" x14ac:dyDescent="0.25">
      <c r="A22" s="9"/>
      <c r="D22" s="2" t="s">
        <v>106</v>
      </c>
      <c r="E22" t="s">
        <v>3211</v>
      </c>
      <c r="G22" t="s">
        <v>108</v>
      </c>
      <c r="I22" t="s">
        <v>111</v>
      </c>
      <c r="J22" t="s">
        <v>113</v>
      </c>
      <c r="K22" t="s">
        <v>3221</v>
      </c>
      <c r="L22" t="s">
        <v>110</v>
      </c>
      <c r="N22" t="s">
        <v>2250</v>
      </c>
      <c r="P22" t="s">
        <v>113</v>
      </c>
      <c r="S22" t="s">
        <v>115</v>
      </c>
    </row>
    <row r="23" spans="1:29" x14ac:dyDescent="0.25">
      <c r="A23" s="9" t="s">
        <v>2309</v>
      </c>
      <c r="D23" t="s">
        <v>116</v>
      </c>
      <c r="E23" t="s">
        <v>67</v>
      </c>
      <c r="F23" s="9" t="s">
        <v>117</v>
      </c>
      <c r="G23" t="s">
        <v>118</v>
      </c>
      <c r="H23" s="9" t="s">
        <v>126</v>
      </c>
      <c r="K23">
        <v>401</v>
      </c>
      <c r="L23" t="s">
        <v>119</v>
      </c>
      <c r="M23" t="s">
        <v>120</v>
      </c>
      <c r="N23" s="1">
        <v>41665</v>
      </c>
      <c r="O23" t="s">
        <v>121</v>
      </c>
      <c r="P23" t="s">
        <v>122</v>
      </c>
      <c r="Q23" t="s">
        <v>123</v>
      </c>
      <c r="S23" t="s">
        <v>124</v>
      </c>
      <c r="Z23">
        <v>560055</v>
      </c>
      <c r="AA23" s="9"/>
      <c r="AB23" t="s">
        <v>125</v>
      </c>
      <c r="AC23">
        <v>515</v>
      </c>
    </row>
    <row r="24" spans="1:29" x14ac:dyDescent="0.25">
      <c r="A24" s="9" t="s">
        <v>2309</v>
      </c>
      <c r="D24" t="s">
        <v>116</v>
      </c>
      <c r="E24" t="s">
        <v>67</v>
      </c>
      <c r="F24" s="9" t="s">
        <v>117</v>
      </c>
      <c r="G24" t="s">
        <v>118</v>
      </c>
      <c r="H24" s="9" t="s">
        <v>127</v>
      </c>
      <c r="K24">
        <v>401</v>
      </c>
      <c r="L24" t="s">
        <v>119</v>
      </c>
      <c r="M24" t="s">
        <v>120</v>
      </c>
      <c r="N24" s="1">
        <v>41665</v>
      </c>
      <c r="O24" t="s">
        <v>121</v>
      </c>
      <c r="P24" t="s">
        <v>122</v>
      </c>
      <c r="Q24" t="s">
        <v>123</v>
      </c>
      <c r="S24" t="s">
        <v>124</v>
      </c>
      <c r="Z24">
        <v>560055</v>
      </c>
      <c r="AA24" s="9"/>
      <c r="AB24" t="s">
        <v>125</v>
      </c>
      <c r="AC24">
        <v>590</v>
      </c>
    </row>
    <row r="25" spans="1:29" x14ac:dyDescent="0.25">
      <c r="A25" s="9" t="s">
        <v>2310</v>
      </c>
      <c r="B25" s="4" t="s">
        <v>128</v>
      </c>
      <c r="C25" s="4" t="s">
        <v>129</v>
      </c>
      <c r="D25" t="s">
        <v>130</v>
      </c>
      <c r="E25" t="s">
        <v>67</v>
      </c>
      <c r="G25" t="s">
        <v>131</v>
      </c>
      <c r="H25" s="9" t="s">
        <v>141</v>
      </c>
      <c r="L25" t="s">
        <v>132</v>
      </c>
      <c r="M25" t="s">
        <v>133</v>
      </c>
      <c r="N25" t="s">
        <v>134</v>
      </c>
      <c r="O25" t="s">
        <v>135</v>
      </c>
      <c r="P25" t="s">
        <v>136</v>
      </c>
      <c r="R25" t="s">
        <v>136</v>
      </c>
      <c r="S25" t="s">
        <v>137</v>
      </c>
      <c r="T25" t="s">
        <v>138</v>
      </c>
      <c r="W25" t="s">
        <v>139</v>
      </c>
      <c r="Y25" t="s">
        <v>136</v>
      </c>
      <c r="Z25">
        <v>13113</v>
      </c>
      <c r="AA25" s="9"/>
      <c r="AB25" t="s">
        <v>140</v>
      </c>
      <c r="AC25">
        <v>516</v>
      </c>
    </row>
    <row r="26" spans="1:29" x14ac:dyDescent="0.25">
      <c r="A26" s="9" t="s">
        <v>2310</v>
      </c>
      <c r="B26" s="4" t="s">
        <v>128</v>
      </c>
      <c r="C26" s="4" t="s">
        <v>129</v>
      </c>
      <c r="D26" t="s">
        <v>130</v>
      </c>
      <c r="E26" t="s">
        <v>67</v>
      </c>
      <c r="G26" t="s">
        <v>131</v>
      </c>
      <c r="H26" s="9" t="s">
        <v>142</v>
      </c>
      <c r="L26" t="s">
        <v>132</v>
      </c>
      <c r="M26" t="s">
        <v>133</v>
      </c>
      <c r="N26" t="s">
        <v>134</v>
      </c>
      <c r="O26" t="s">
        <v>135</v>
      </c>
      <c r="P26" t="s">
        <v>136</v>
      </c>
      <c r="R26" t="s">
        <v>136</v>
      </c>
      <c r="S26" t="s">
        <v>137</v>
      </c>
      <c r="T26" t="s">
        <v>138</v>
      </c>
      <c r="W26" t="s">
        <v>139</v>
      </c>
      <c r="Y26" t="s">
        <v>136</v>
      </c>
      <c r="Z26">
        <v>13113</v>
      </c>
      <c r="AA26" s="9"/>
      <c r="AB26" t="s">
        <v>140</v>
      </c>
      <c r="AC26">
        <v>579</v>
      </c>
    </row>
    <row r="27" spans="1:29" x14ac:dyDescent="0.25">
      <c r="A27" s="9" t="s">
        <v>2310</v>
      </c>
      <c r="B27" s="4" t="s">
        <v>128</v>
      </c>
      <c r="C27" s="4" t="s">
        <v>129</v>
      </c>
      <c r="D27" t="s">
        <v>130</v>
      </c>
      <c r="E27" t="s">
        <v>67</v>
      </c>
      <c r="G27" t="s">
        <v>131</v>
      </c>
      <c r="H27" s="9" t="s">
        <v>143</v>
      </c>
      <c r="L27" t="s">
        <v>132</v>
      </c>
      <c r="M27" t="s">
        <v>133</v>
      </c>
      <c r="N27" t="s">
        <v>134</v>
      </c>
      <c r="O27" t="s">
        <v>135</v>
      </c>
      <c r="P27" t="s">
        <v>136</v>
      </c>
      <c r="R27" t="s">
        <v>136</v>
      </c>
      <c r="S27" t="s">
        <v>137</v>
      </c>
      <c r="T27" t="s">
        <v>138</v>
      </c>
      <c r="W27" t="s">
        <v>139</v>
      </c>
      <c r="Y27" t="s">
        <v>136</v>
      </c>
      <c r="Z27">
        <v>13113</v>
      </c>
      <c r="AA27" s="9"/>
      <c r="AB27" t="s">
        <v>140</v>
      </c>
      <c r="AC27">
        <v>577</v>
      </c>
    </row>
    <row r="28" spans="1:29" x14ac:dyDescent="0.25">
      <c r="A28" s="9" t="s">
        <v>2310</v>
      </c>
      <c r="B28" s="4" t="s">
        <v>128</v>
      </c>
      <c r="C28" s="4" t="s">
        <v>129</v>
      </c>
      <c r="D28" t="s">
        <v>130</v>
      </c>
      <c r="E28" t="s">
        <v>67</v>
      </c>
      <c r="G28" t="s">
        <v>131</v>
      </c>
      <c r="H28" s="9" t="s">
        <v>144</v>
      </c>
      <c r="L28" t="s">
        <v>132</v>
      </c>
      <c r="M28" t="s">
        <v>133</v>
      </c>
      <c r="N28" t="s">
        <v>134</v>
      </c>
      <c r="O28" t="s">
        <v>135</v>
      </c>
      <c r="P28" t="s">
        <v>136</v>
      </c>
      <c r="R28" t="s">
        <v>136</v>
      </c>
      <c r="S28" t="s">
        <v>137</v>
      </c>
      <c r="T28" t="s">
        <v>138</v>
      </c>
      <c r="W28" t="s">
        <v>139</v>
      </c>
      <c r="Y28" t="s">
        <v>136</v>
      </c>
      <c r="Z28">
        <v>13113</v>
      </c>
      <c r="AA28" s="9"/>
      <c r="AB28" t="s">
        <v>140</v>
      </c>
      <c r="AC28">
        <v>563</v>
      </c>
    </row>
    <row r="29" spans="1:29" x14ac:dyDescent="0.25">
      <c r="A29" s="9" t="s">
        <v>2310</v>
      </c>
      <c r="B29" s="4" t="s">
        <v>128</v>
      </c>
      <c r="C29" s="4" t="s">
        <v>129</v>
      </c>
      <c r="D29" t="s">
        <v>130</v>
      </c>
      <c r="E29" t="s">
        <v>67</v>
      </c>
      <c r="G29" t="s">
        <v>131</v>
      </c>
      <c r="H29" s="9" t="s">
        <v>3225</v>
      </c>
      <c r="L29" t="s">
        <v>132</v>
      </c>
      <c r="M29" t="s">
        <v>133</v>
      </c>
      <c r="N29" t="s">
        <v>134</v>
      </c>
      <c r="O29" t="s">
        <v>135</v>
      </c>
      <c r="P29" t="s">
        <v>136</v>
      </c>
      <c r="R29" t="s">
        <v>136</v>
      </c>
      <c r="S29" t="s">
        <v>137</v>
      </c>
      <c r="T29" t="s">
        <v>138</v>
      </c>
      <c r="W29" t="s">
        <v>139</v>
      </c>
      <c r="Y29" t="s">
        <v>136</v>
      </c>
      <c r="Z29">
        <v>13113</v>
      </c>
      <c r="AA29" s="9"/>
      <c r="AB29" t="s">
        <v>140</v>
      </c>
      <c r="AC29">
        <v>565</v>
      </c>
    </row>
    <row r="30" spans="1:29" x14ac:dyDescent="0.25">
      <c r="A30" s="9" t="s">
        <v>2311</v>
      </c>
      <c r="B30" s="4" t="s">
        <v>145</v>
      </c>
      <c r="C30" s="4" t="s">
        <v>146</v>
      </c>
      <c r="D30" t="s">
        <v>130</v>
      </c>
      <c r="E30" t="s">
        <v>25</v>
      </c>
      <c r="G30" t="s">
        <v>131</v>
      </c>
      <c r="H30" s="9" t="s">
        <v>147</v>
      </c>
      <c r="L30" t="s">
        <v>132</v>
      </c>
      <c r="M30" t="s">
        <v>133</v>
      </c>
      <c r="N30" t="s">
        <v>134</v>
      </c>
      <c r="O30" t="s">
        <v>135</v>
      </c>
      <c r="P30" t="s">
        <v>136</v>
      </c>
      <c r="R30" t="s">
        <v>136</v>
      </c>
      <c r="S30" t="s">
        <v>137</v>
      </c>
      <c r="T30" t="s">
        <v>138</v>
      </c>
      <c r="W30" t="s">
        <v>139</v>
      </c>
      <c r="Y30" t="s">
        <v>136</v>
      </c>
      <c r="Z30">
        <v>13113</v>
      </c>
      <c r="AA30" s="9"/>
      <c r="AB30" t="s">
        <v>140</v>
      </c>
      <c r="AC30">
        <v>568</v>
      </c>
    </row>
    <row r="31" spans="1:29" x14ac:dyDescent="0.25">
      <c r="A31" s="9" t="s">
        <v>2312</v>
      </c>
      <c r="B31" s="4" t="s">
        <v>148</v>
      </c>
      <c r="C31" s="4" t="s">
        <v>149</v>
      </c>
      <c r="D31" t="s">
        <v>150</v>
      </c>
      <c r="E31" s="5" t="s">
        <v>3218</v>
      </c>
      <c r="F31" s="9" t="s">
        <v>152</v>
      </c>
      <c r="G31" t="s">
        <v>153</v>
      </c>
      <c r="L31" t="s">
        <v>154</v>
      </c>
      <c r="M31" t="s">
        <v>155</v>
      </c>
      <c r="O31" t="s">
        <v>156</v>
      </c>
      <c r="V31">
        <v>1901</v>
      </c>
      <c r="X31" t="s">
        <v>157</v>
      </c>
    </row>
    <row r="32" spans="1:29" x14ac:dyDescent="0.25">
      <c r="A32" s="9" t="s">
        <v>2313</v>
      </c>
      <c r="B32" s="4" t="s">
        <v>158</v>
      </c>
      <c r="C32" s="4" t="s">
        <v>159</v>
      </c>
      <c r="D32" t="s">
        <v>160</v>
      </c>
      <c r="E32" t="s">
        <v>67</v>
      </c>
      <c r="G32" t="s">
        <v>153</v>
      </c>
      <c r="H32" s="9" t="s">
        <v>55</v>
      </c>
      <c r="L32" t="s">
        <v>154</v>
      </c>
      <c r="M32" t="s">
        <v>155</v>
      </c>
      <c r="O32" t="s">
        <v>156</v>
      </c>
      <c r="V32">
        <v>1901</v>
      </c>
      <c r="X32" t="s">
        <v>157</v>
      </c>
      <c r="Y32">
        <v>10008</v>
      </c>
      <c r="AA32" s="9"/>
    </row>
    <row r="33" spans="1:27" x14ac:dyDescent="0.25">
      <c r="A33" s="9" t="s">
        <v>2313</v>
      </c>
      <c r="B33" s="4" t="s">
        <v>158</v>
      </c>
      <c r="C33" s="4" t="s">
        <v>159</v>
      </c>
      <c r="D33" t="s">
        <v>160</v>
      </c>
      <c r="E33" t="s">
        <v>67</v>
      </c>
      <c r="G33" t="s">
        <v>153</v>
      </c>
      <c r="H33" s="9" t="s">
        <v>161</v>
      </c>
      <c r="L33" t="s">
        <v>154</v>
      </c>
      <c r="M33" t="s">
        <v>155</v>
      </c>
      <c r="O33" t="s">
        <v>156</v>
      </c>
      <c r="V33">
        <v>1901</v>
      </c>
      <c r="X33" t="s">
        <v>157</v>
      </c>
      <c r="Y33">
        <v>560</v>
      </c>
      <c r="AA33" s="9"/>
    </row>
    <row r="34" spans="1:27" x14ac:dyDescent="0.25">
      <c r="A34" s="9" t="s">
        <v>2313</v>
      </c>
      <c r="B34" s="4" t="s">
        <v>158</v>
      </c>
      <c r="C34" s="4" t="s">
        <v>159</v>
      </c>
      <c r="D34" t="s">
        <v>160</v>
      </c>
      <c r="E34" t="s">
        <v>67</v>
      </c>
      <c r="G34" t="s">
        <v>153</v>
      </c>
      <c r="H34" s="9" t="s">
        <v>163</v>
      </c>
      <c r="L34" t="s">
        <v>154</v>
      </c>
      <c r="M34" t="s">
        <v>155</v>
      </c>
      <c r="O34" t="s">
        <v>156</v>
      </c>
      <c r="V34">
        <v>1901</v>
      </c>
      <c r="X34" t="s">
        <v>157</v>
      </c>
      <c r="Y34">
        <v>561</v>
      </c>
      <c r="AA34" s="9"/>
    </row>
    <row r="35" spans="1:27" x14ac:dyDescent="0.25">
      <c r="A35" s="9" t="s">
        <v>2313</v>
      </c>
      <c r="B35" s="4" t="s">
        <v>158</v>
      </c>
      <c r="C35" s="4" t="s">
        <v>159</v>
      </c>
      <c r="D35" t="s">
        <v>160</v>
      </c>
      <c r="E35" t="s">
        <v>67</v>
      </c>
      <c r="G35" t="s">
        <v>153</v>
      </c>
      <c r="H35" s="9" t="s">
        <v>164</v>
      </c>
      <c r="L35" t="s">
        <v>154</v>
      </c>
      <c r="M35" t="s">
        <v>155</v>
      </c>
      <c r="O35" t="s">
        <v>156</v>
      </c>
      <c r="V35">
        <v>1901</v>
      </c>
      <c r="X35" t="s">
        <v>157</v>
      </c>
      <c r="Y35">
        <v>576</v>
      </c>
      <c r="AA35" s="9"/>
    </row>
    <row r="36" spans="1:27" x14ac:dyDescent="0.25">
      <c r="A36" s="9" t="s">
        <v>2313</v>
      </c>
      <c r="B36" s="4" t="s">
        <v>158</v>
      </c>
      <c r="C36" s="4" t="s">
        <v>159</v>
      </c>
      <c r="D36" t="s">
        <v>160</v>
      </c>
      <c r="E36" t="s">
        <v>67</v>
      </c>
      <c r="G36" t="s">
        <v>153</v>
      </c>
      <c r="H36" s="9" t="s">
        <v>143</v>
      </c>
      <c r="L36" t="s">
        <v>154</v>
      </c>
      <c r="M36" t="s">
        <v>155</v>
      </c>
      <c r="O36" t="s">
        <v>156</v>
      </c>
      <c r="V36">
        <v>1901</v>
      </c>
      <c r="X36" t="s">
        <v>157</v>
      </c>
      <c r="Y36">
        <v>577</v>
      </c>
      <c r="AA36" s="9"/>
    </row>
    <row r="37" spans="1:27" x14ac:dyDescent="0.25">
      <c r="A37" s="9" t="s">
        <v>2314</v>
      </c>
      <c r="B37" s="4" t="s">
        <v>158</v>
      </c>
      <c r="C37" s="4" t="s">
        <v>159</v>
      </c>
      <c r="D37" t="s">
        <v>165</v>
      </c>
      <c r="E37" t="s">
        <v>67</v>
      </c>
      <c r="G37" t="s">
        <v>153</v>
      </c>
      <c r="H37" s="9" t="s">
        <v>55</v>
      </c>
      <c r="L37" t="s">
        <v>154</v>
      </c>
      <c r="M37" t="s">
        <v>155</v>
      </c>
      <c r="O37" t="s">
        <v>156</v>
      </c>
      <c r="V37">
        <v>1901</v>
      </c>
      <c r="X37" t="s">
        <v>157</v>
      </c>
      <c r="Y37">
        <v>10008</v>
      </c>
      <c r="AA37" s="9"/>
    </row>
    <row r="38" spans="1:27" x14ac:dyDescent="0.25">
      <c r="A38" s="9" t="s">
        <v>2314</v>
      </c>
      <c r="B38" s="4" t="s">
        <v>158</v>
      </c>
      <c r="C38" s="4" t="s">
        <v>159</v>
      </c>
      <c r="D38" t="s">
        <v>165</v>
      </c>
      <c r="E38" t="s">
        <v>67</v>
      </c>
      <c r="G38" t="s">
        <v>153</v>
      </c>
      <c r="H38" s="9" t="s">
        <v>100</v>
      </c>
      <c r="L38" t="s">
        <v>154</v>
      </c>
      <c r="M38" t="s">
        <v>155</v>
      </c>
      <c r="O38" t="s">
        <v>156</v>
      </c>
      <c r="V38">
        <v>1901</v>
      </c>
      <c r="X38" t="s">
        <v>157</v>
      </c>
      <c r="Y38">
        <v>501</v>
      </c>
      <c r="AA38" s="9"/>
    </row>
    <row r="39" spans="1:27" x14ac:dyDescent="0.25">
      <c r="A39" s="9" t="s">
        <v>2314</v>
      </c>
      <c r="B39" s="4" t="s">
        <v>158</v>
      </c>
      <c r="C39" s="4" t="s">
        <v>159</v>
      </c>
      <c r="D39" t="s">
        <v>165</v>
      </c>
      <c r="E39" t="s">
        <v>67</v>
      </c>
      <c r="G39" t="s">
        <v>153</v>
      </c>
      <c r="H39" s="9" t="s">
        <v>81</v>
      </c>
      <c r="L39" t="s">
        <v>154</v>
      </c>
      <c r="M39" t="s">
        <v>155</v>
      </c>
      <c r="O39" t="s">
        <v>156</v>
      </c>
      <c r="V39">
        <v>1901</v>
      </c>
      <c r="X39" t="s">
        <v>157</v>
      </c>
      <c r="Y39">
        <v>508</v>
      </c>
      <c r="AA39" s="9"/>
    </row>
    <row r="40" spans="1:27" x14ac:dyDescent="0.25">
      <c r="A40" s="9" t="s">
        <v>2314</v>
      </c>
      <c r="B40" s="4" t="s">
        <v>158</v>
      </c>
      <c r="C40" s="4" t="s">
        <v>159</v>
      </c>
      <c r="D40" t="s">
        <v>165</v>
      </c>
      <c r="E40" t="s">
        <v>67</v>
      </c>
      <c r="G40" t="s">
        <v>153</v>
      </c>
      <c r="H40" s="9" t="s">
        <v>3225</v>
      </c>
      <c r="L40" t="s">
        <v>154</v>
      </c>
      <c r="M40" t="s">
        <v>155</v>
      </c>
      <c r="O40" t="s">
        <v>156</v>
      </c>
      <c r="V40">
        <v>1901</v>
      </c>
      <c r="X40" t="s">
        <v>157</v>
      </c>
      <c r="Y40">
        <v>565</v>
      </c>
      <c r="Z40" s="9"/>
      <c r="AA40" s="9"/>
    </row>
    <row r="41" spans="1:27" x14ac:dyDescent="0.25">
      <c r="A41" s="9" t="s">
        <v>2314</v>
      </c>
      <c r="B41" s="4" t="s">
        <v>158</v>
      </c>
      <c r="C41" s="4" t="s">
        <v>159</v>
      </c>
      <c r="D41" t="s">
        <v>165</v>
      </c>
      <c r="E41" t="s">
        <v>67</v>
      </c>
      <c r="G41" t="s">
        <v>153</v>
      </c>
      <c r="H41" s="9" t="s">
        <v>6</v>
      </c>
      <c r="L41" t="s">
        <v>154</v>
      </c>
      <c r="M41" t="s">
        <v>155</v>
      </c>
      <c r="O41" t="s">
        <v>156</v>
      </c>
      <c r="V41">
        <v>1901</v>
      </c>
      <c r="X41" t="s">
        <v>157</v>
      </c>
      <c r="Y41">
        <v>574</v>
      </c>
      <c r="AA41" s="9"/>
    </row>
    <row r="42" spans="1:27" x14ac:dyDescent="0.25">
      <c r="A42" s="9" t="s">
        <v>2314</v>
      </c>
      <c r="B42" s="4" t="s">
        <v>158</v>
      </c>
      <c r="C42" s="4" t="s">
        <v>159</v>
      </c>
      <c r="D42" t="s">
        <v>165</v>
      </c>
      <c r="E42" t="s">
        <v>67</v>
      </c>
      <c r="G42" t="s">
        <v>153</v>
      </c>
      <c r="H42" s="9" t="s">
        <v>23</v>
      </c>
      <c r="L42" t="s">
        <v>154</v>
      </c>
      <c r="M42" t="s">
        <v>155</v>
      </c>
      <c r="O42" t="s">
        <v>156</v>
      </c>
      <c r="V42">
        <v>1901</v>
      </c>
      <c r="X42" t="s">
        <v>157</v>
      </c>
      <c r="Y42">
        <v>575</v>
      </c>
      <c r="AA42" s="9"/>
    </row>
    <row r="43" spans="1:27" x14ac:dyDescent="0.25">
      <c r="A43" s="9" t="s">
        <v>2314</v>
      </c>
      <c r="B43" s="4" t="s">
        <v>158</v>
      </c>
      <c r="C43" s="4" t="s">
        <v>159</v>
      </c>
      <c r="D43" t="s">
        <v>165</v>
      </c>
      <c r="E43" t="s">
        <v>67</v>
      </c>
      <c r="G43" t="s">
        <v>153</v>
      </c>
      <c r="H43" s="9" t="s">
        <v>142</v>
      </c>
      <c r="L43" t="s">
        <v>154</v>
      </c>
      <c r="M43" t="s">
        <v>155</v>
      </c>
      <c r="O43" t="s">
        <v>156</v>
      </c>
      <c r="V43">
        <v>1901</v>
      </c>
      <c r="X43" t="s">
        <v>157</v>
      </c>
      <c r="Y43">
        <v>579</v>
      </c>
      <c r="AA43" s="9"/>
    </row>
    <row r="44" spans="1:27" x14ac:dyDescent="0.25">
      <c r="A44" s="9" t="s">
        <v>2315</v>
      </c>
      <c r="B44" s="4" t="s">
        <v>158</v>
      </c>
      <c r="C44" s="4" t="s">
        <v>159</v>
      </c>
      <c r="D44" t="s">
        <v>167</v>
      </c>
      <c r="E44" t="s">
        <v>168</v>
      </c>
      <c r="G44" t="s">
        <v>153</v>
      </c>
      <c r="H44" s="9" t="s">
        <v>55</v>
      </c>
      <c r="L44" t="s">
        <v>154</v>
      </c>
      <c r="M44" t="s">
        <v>155</v>
      </c>
      <c r="O44" t="s">
        <v>156</v>
      </c>
      <c r="V44">
        <v>1901</v>
      </c>
      <c r="X44" t="s">
        <v>157</v>
      </c>
      <c r="Y44">
        <v>10008</v>
      </c>
      <c r="AA44" s="9"/>
    </row>
    <row r="45" spans="1:27" x14ac:dyDescent="0.25">
      <c r="A45" s="9" t="s">
        <v>2315</v>
      </c>
      <c r="B45" s="4" t="s">
        <v>158</v>
      </c>
      <c r="C45" s="4" t="s">
        <v>159</v>
      </c>
      <c r="D45" t="s">
        <v>167</v>
      </c>
      <c r="E45" t="s">
        <v>168</v>
      </c>
      <c r="G45" t="s">
        <v>153</v>
      </c>
      <c r="H45" s="9" t="s">
        <v>126</v>
      </c>
      <c r="L45" t="s">
        <v>154</v>
      </c>
      <c r="M45" t="s">
        <v>155</v>
      </c>
      <c r="O45" t="s">
        <v>156</v>
      </c>
      <c r="V45">
        <v>1901</v>
      </c>
      <c r="X45" t="s">
        <v>157</v>
      </c>
      <c r="Y45">
        <v>515</v>
      </c>
      <c r="AA45" s="9"/>
    </row>
    <row r="46" spans="1:27" x14ac:dyDescent="0.25">
      <c r="A46" s="9" t="s">
        <v>2315</v>
      </c>
      <c r="B46" s="4" t="s">
        <v>158</v>
      </c>
      <c r="C46" s="4" t="s">
        <v>159</v>
      </c>
      <c r="D46" t="s">
        <v>167</v>
      </c>
      <c r="E46" t="s">
        <v>168</v>
      </c>
      <c r="G46" t="s">
        <v>153</v>
      </c>
      <c r="H46" s="9" t="s">
        <v>147</v>
      </c>
      <c r="L46" t="s">
        <v>154</v>
      </c>
      <c r="M46" t="s">
        <v>155</v>
      </c>
      <c r="O46" t="s">
        <v>156</v>
      </c>
      <c r="V46">
        <v>1901</v>
      </c>
      <c r="X46" t="s">
        <v>157</v>
      </c>
      <c r="Y46">
        <v>568</v>
      </c>
      <c r="AA46" s="9"/>
    </row>
    <row r="47" spans="1:27" x14ac:dyDescent="0.25">
      <c r="A47" s="9" t="s">
        <v>2316</v>
      </c>
      <c r="B47" s="4" t="s">
        <v>158</v>
      </c>
      <c r="C47" s="4" t="s">
        <v>159</v>
      </c>
      <c r="D47" t="s">
        <v>169</v>
      </c>
      <c r="E47" t="s">
        <v>168</v>
      </c>
      <c r="G47" t="s">
        <v>153</v>
      </c>
      <c r="H47" s="9" t="s">
        <v>127</v>
      </c>
      <c r="L47" t="s">
        <v>154</v>
      </c>
      <c r="M47" t="s">
        <v>155</v>
      </c>
      <c r="O47" t="s">
        <v>156</v>
      </c>
      <c r="V47">
        <v>1901</v>
      </c>
      <c r="X47" t="s">
        <v>157</v>
      </c>
      <c r="Y47">
        <v>590</v>
      </c>
      <c r="AA47" s="9"/>
    </row>
    <row r="48" spans="1:27" x14ac:dyDescent="0.25">
      <c r="A48" s="9" t="s">
        <v>2317</v>
      </c>
      <c r="B48" s="4">
        <v>23412715650</v>
      </c>
    </row>
    <row r="49" spans="1:30" ht="30" x14ac:dyDescent="0.25">
      <c r="A49" s="9" t="s">
        <v>2308</v>
      </c>
      <c r="D49" s="7" t="s">
        <v>2285</v>
      </c>
      <c r="E49" t="s">
        <v>170</v>
      </c>
      <c r="G49" t="s">
        <v>2248</v>
      </c>
      <c r="I49" t="s">
        <v>2263</v>
      </c>
      <c r="J49" t="s">
        <v>2284</v>
      </c>
      <c r="K49" t="s">
        <v>62</v>
      </c>
      <c r="L49" t="s">
        <v>63</v>
      </c>
      <c r="O49" t="s">
        <v>64</v>
      </c>
      <c r="Q49" t="s">
        <v>61</v>
      </c>
      <c r="T49" t="s">
        <v>65</v>
      </c>
    </row>
    <row r="50" spans="1:30" ht="30" x14ac:dyDescent="0.25">
      <c r="A50" s="9" t="s">
        <v>2318</v>
      </c>
      <c r="B50" s="8" t="s">
        <v>3203</v>
      </c>
      <c r="C50" s="8" t="s">
        <v>3204</v>
      </c>
      <c r="G50" t="s">
        <v>1</v>
      </c>
      <c r="H50" s="9" t="s">
        <v>81</v>
      </c>
      <c r="J50" t="s">
        <v>57</v>
      </c>
      <c r="N50">
        <v>4</v>
      </c>
      <c r="O50" t="s">
        <v>58</v>
      </c>
      <c r="P50" t="s">
        <v>59</v>
      </c>
      <c r="Q50" t="s">
        <v>60</v>
      </c>
      <c r="S50" t="s">
        <v>61</v>
      </c>
      <c r="T50" t="s">
        <v>62</v>
      </c>
      <c r="U50" t="s">
        <v>63</v>
      </c>
      <c r="X50" t="s">
        <v>64</v>
      </c>
      <c r="Z50" t="s">
        <v>61</v>
      </c>
      <c r="AA50" s="9"/>
      <c r="AC50" t="s">
        <v>65</v>
      </c>
      <c r="AD50">
        <v>508</v>
      </c>
    </row>
    <row r="51" spans="1:30" ht="30" x14ac:dyDescent="0.25">
      <c r="A51" s="9" t="s">
        <v>2319</v>
      </c>
      <c r="B51" s="8" t="s">
        <v>3203</v>
      </c>
      <c r="C51" s="8" t="s">
        <v>3204</v>
      </c>
      <c r="D51" t="s">
        <v>171</v>
      </c>
      <c r="G51" t="s">
        <v>1</v>
      </c>
      <c r="H51" s="9" t="s">
        <v>6</v>
      </c>
      <c r="J51" t="s">
        <v>57</v>
      </c>
      <c r="N51">
        <v>4</v>
      </c>
      <c r="O51" t="s">
        <v>58</v>
      </c>
      <c r="P51" t="s">
        <v>59</v>
      </c>
      <c r="Q51" t="s">
        <v>60</v>
      </c>
      <c r="S51" t="s">
        <v>61</v>
      </c>
      <c r="T51" t="s">
        <v>62</v>
      </c>
      <c r="U51" t="s">
        <v>63</v>
      </c>
      <c r="X51" t="s">
        <v>64</v>
      </c>
      <c r="Z51" t="s">
        <v>61</v>
      </c>
      <c r="AA51" s="9"/>
      <c r="AC51" t="s">
        <v>65</v>
      </c>
      <c r="AD51">
        <v>574</v>
      </c>
    </row>
    <row r="52" spans="1:30" x14ac:dyDescent="0.25">
      <c r="A52" s="9" t="s">
        <v>2320</v>
      </c>
      <c r="B52" s="4">
        <v>23412715662</v>
      </c>
    </row>
    <row r="53" spans="1:30" x14ac:dyDescent="0.25">
      <c r="A53" s="9" t="s">
        <v>2308</v>
      </c>
      <c r="D53" t="s">
        <v>172</v>
      </c>
      <c r="E53" t="s">
        <v>151</v>
      </c>
      <c r="G53" t="s">
        <v>2248</v>
      </c>
      <c r="I53" t="s">
        <v>2265</v>
      </c>
      <c r="J53" t="s">
        <v>61</v>
      </c>
      <c r="K53" t="s">
        <v>62</v>
      </c>
      <c r="L53" t="s">
        <v>63</v>
      </c>
      <c r="O53" t="s">
        <v>64</v>
      </c>
      <c r="Q53" t="s">
        <v>61</v>
      </c>
      <c r="T53" t="s">
        <v>65</v>
      </c>
      <c r="U53">
        <v>590</v>
      </c>
      <c r="V53" t="s">
        <v>127</v>
      </c>
    </row>
    <row r="54" spans="1:30" x14ac:dyDescent="0.25">
      <c r="A54" s="9" t="s">
        <v>2321</v>
      </c>
      <c r="B54" s="4" t="s">
        <v>173</v>
      </c>
      <c r="C54" s="4" t="s">
        <v>174</v>
      </c>
      <c r="D54" t="s">
        <v>175</v>
      </c>
      <c r="E54" s="5" t="s">
        <v>3218</v>
      </c>
      <c r="F54" s="9" t="s">
        <v>176</v>
      </c>
      <c r="G54" t="s">
        <v>177</v>
      </c>
      <c r="H54" s="9" t="s">
        <v>105</v>
      </c>
      <c r="L54" t="s">
        <v>178</v>
      </c>
      <c r="M54" t="s">
        <v>179</v>
      </c>
      <c r="N54" t="s">
        <v>180</v>
      </c>
      <c r="P54" t="s">
        <v>181</v>
      </c>
      <c r="W54" t="s">
        <v>182</v>
      </c>
      <c r="Y54" t="s">
        <v>183</v>
      </c>
      <c r="Z54">
        <v>10006</v>
      </c>
    </row>
    <row r="55" spans="1:30" x14ac:dyDescent="0.25">
      <c r="A55" s="9" t="s">
        <v>2322</v>
      </c>
      <c r="B55" s="4">
        <v>541148081000</v>
      </c>
    </row>
    <row r="56" spans="1:30" x14ac:dyDescent="0.25">
      <c r="A56" s="9" t="s">
        <v>2308</v>
      </c>
      <c r="D56" s="2" t="s">
        <v>184</v>
      </c>
      <c r="G56" t="s">
        <v>2247</v>
      </c>
      <c r="I56" t="s">
        <v>2237</v>
      </c>
      <c r="J56" t="s">
        <v>186</v>
      </c>
      <c r="K56" t="s">
        <v>2264</v>
      </c>
      <c r="L56" t="s">
        <v>188</v>
      </c>
      <c r="N56" t="s">
        <v>189</v>
      </c>
      <c r="O56" t="s">
        <v>190</v>
      </c>
      <c r="Q56" t="s">
        <v>191</v>
      </c>
    </row>
    <row r="57" spans="1:30" x14ac:dyDescent="0.25">
      <c r="A57" s="9" t="s">
        <v>2323</v>
      </c>
      <c r="B57" s="4" t="s">
        <v>192</v>
      </c>
      <c r="C57" s="4" t="s">
        <v>193</v>
      </c>
      <c r="D57" t="s">
        <v>194</v>
      </c>
      <c r="E57" t="s">
        <v>151</v>
      </c>
      <c r="F57" t="s">
        <v>152</v>
      </c>
      <c r="G57" t="s">
        <v>186</v>
      </c>
      <c r="H57" s="9" t="s">
        <v>195</v>
      </c>
      <c r="K57" t="s">
        <v>186</v>
      </c>
      <c r="L57" t="s">
        <v>187</v>
      </c>
      <c r="M57" t="s">
        <v>188</v>
      </c>
      <c r="O57" t="s">
        <v>189</v>
      </c>
      <c r="Q57" t="s">
        <v>186</v>
      </c>
      <c r="S57" t="s">
        <v>188</v>
      </c>
      <c r="U57" t="s">
        <v>189</v>
      </c>
      <c r="V57" t="s">
        <v>190</v>
      </c>
      <c r="X57" t="s">
        <v>191</v>
      </c>
      <c r="Y57">
        <v>10004</v>
      </c>
      <c r="AA57" s="9"/>
    </row>
    <row r="58" spans="1:30" x14ac:dyDescent="0.25">
      <c r="A58" s="9" t="s">
        <v>2323</v>
      </c>
      <c r="B58" s="4" t="s">
        <v>192</v>
      </c>
      <c r="C58" s="4" t="s">
        <v>193</v>
      </c>
      <c r="D58" t="s">
        <v>194</v>
      </c>
      <c r="E58" t="s">
        <v>151</v>
      </c>
      <c r="F58" t="s">
        <v>152</v>
      </c>
      <c r="G58" t="s">
        <v>186</v>
      </c>
      <c r="H58" s="9" t="s">
        <v>55</v>
      </c>
      <c r="K58" t="s">
        <v>186</v>
      </c>
      <c r="L58" t="s">
        <v>187</v>
      </c>
      <c r="M58" t="s">
        <v>188</v>
      </c>
      <c r="O58" t="s">
        <v>189</v>
      </c>
      <c r="Q58" t="s">
        <v>186</v>
      </c>
      <c r="S58" t="s">
        <v>188</v>
      </c>
      <c r="U58" t="s">
        <v>189</v>
      </c>
      <c r="V58" t="s">
        <v>190</v>
      </c>
      <c r="X58" t="s">
        <v>191</v>
      </c>
      <c r="Y58">
        <v>10008</v>
      </c>
      <c r="AA58" s="9"/>
    </row>
    <row r="59" spans="1:30" x14ac:dyDescent="0.25">
      <c r="A59" s="9" t="s">
        <v>2324</v>
      </c>
      <c r="B59" s="4" t="s">
        <v>196</v>
      </c>
      <c r="C59" s="4" t="s">
        <v>197</v>
      </c>
      <c r="D59" t="s">
        <v>198</v>
      </c>
      <c r="F59" t="s">
        <v>185</v>
      </c>
      <c r="G59" t="s">
        <v>199</v>
      </c>
      <c r="L59" t="s">
        <v>200</v>
      </c>
      <c r="M59" t="s">
        <v>201</v>
      </c>
      <c r="O59" t="s">
        <v>202</v>
      </c>
      <c r="P59" t="s">
        <v>203</v>
      </c>
      <c r="Q59" t="s">
        <v>204</v>
      </c>
      <c r="T59" t="s">
        <v>201</v>
      </c>
      <c r="V59" t="s">
        <v>202</v>
      </c>
      <c r="W59">
        <v>18</v>
      </c>
      <c r="X59">
        <v>18</v>
      </c>
      <c r="Y59" t="s">
        <v>205</v>
      </c>
    </row>
    <row r="60" spans="1:30" x14ac:dyDescent="0.25">
      <c r="A60" s="9" t="s">
        <v>2325</v>
      </c>
      <c r="D60" t="s">
        <v>206</v>
      </c>
      <c r="F60" t="s">
        <v>207</v>
      </c>
      <c r="G60" t="s">
        <v>208</v>
      </c>
      <c r="K60" t="s">
        <v>209</v>
      </c>
      <c r="L60" t="s">
        <v>210</v>
      </c>
      <c r="M60" t="s">
        <v>211</v>
      </c>
      <c r="N60">
        <v>550</v>
      </c>
      <c r="O60" t="s">
        <v>212</v>
      </c>
      <c r="P60" t="s">
        <v>213</v>
      </c>
      <c r="Q60" t="s">
        <v>214</v>
      </c>
      <c r="R60" t="s">
        <v>215</v>
      </c>
      <c r="S60" t="s">
        <v>40</v>
      </c>
      <c r="T60" t="s">
        <v>216</v>
      </c>
      <c r="U60" t="s">
        <v>208</v>
      </c>
      <c r="Z60">
        <v>90071</v>
      </c>
      <c r="AB60" t="s">
        <v>217</v>
      </c>
    </row>
    <row r="61" spans="1:30" x14ac:dyDescent="0.25">
      <c r="A61" s="9" t="s">
        <v>2326</v>
      </c>
      <c r="B61" s="4" t="s">
        <v>218</v>
      </c>
      <c r="C61" s="4" t="s">
        <v>219</v>
      </c>
      <c r="D61" t="s">
        <v>220</v>
      </c>
      <c r="E61" t="s">
        <v>151</v>
      </c>
      <c r="F61" t="s">
        <v>221</v>
      </c>
      <c r="G61" t="s">
        <v>222</v>
      </c>
      <c r="L61">
        <v>5199</v>
      </c>
      <c r="M61" t="s">
        <v>223</v>
      </c>
      <c r="N61" t="s">
        <v>224</v>
      </c>
      <c r="P61" t="s">
        <v>225</v>
      </c>
      <c r="Q61" t="s">
        <v>226</v>
      </c>
      <c r="T61" t="s">
        <v>224</v>
      </c>
      <c r="V61" t="s">
        <v>225</v>
      </c>
      <c r="X61">
        <v>10101</v>
      </c>
      <c r="Y61" t="s">
        <v>33</v>
      </c>
    </row>
    <row r="62" spans="1:30" x14ac:dyDescent="0.25">
      <c r="A62" s="9" t="s">
        <v>2327</v>
      </c>
      <c r="B62" s="4" t="s">
        <v>227</v>
      </c>
      <c r="C62" s="4" t="s">
        <v>228</v>
      </c>
      <c r="D62" t="s">
        <v>229</v>
      </c>
      <c r="E62" t="s">
        <v>151</v>
      </c>
      <c r="F62" t="s">
        <v>230</v>
      </c>
      <c r="G62" t="s">
        <v>231</v>
      </c>
      <c r="H62" s="9" t="s">
        <v>46</v>
      </c>
      <c r="K62" t="s">
        <v>232</v>
      </c>
      <c r="L62" t="s">
        <v>233</v>
      </c>
      <c r="M62" t="s">
        <v>234</v>
      </c>
      <c r="N62" t="s">
        <v>235</v>
      </c>
      <c r="P62" t="s">
        <v>236</v>
      </c>
      <c r="T62" t="s">
        <v>235</v>
      </c>
      <c r="V62" t="s">
        <v>236</v>
      </c>
      <c r="W62" t="s">
        <v>237</v>
      </c>
      <c r="X62" t="s">
        <v>237</v>
      </c>
      <c r="Y62" t="s">
        <v>157</v>
      </c>
      <c r="Z62">
        <v>506</v>
      </c>
    </row>
    <row r="63" spans="1:30" x14ac:dyDescent="0.25">
      <c r="A63" s="9" t="s">
        <v>2328</v>
      </c>
      <c r="B63" s="4" t="s">
        <v>238</v>
      </c>
      <c r="C63" s="4" t="s">
        <v>239</v>
      </c>
      <c r="D63" t="s">
        <v>240</v>
      </c>
      <c r="E63" t="s">
        <v>1</v>
      </c>
      <c r="G63" t="s">
        <v>231</v>
      </c>
      <c r="H63" s="9" t="s">
        <v>100</v>
      </c>
      <c r="K63" t="s">
        <v>232</v>
      </c>
      <c r="L63" t="s">
        <v>233</v>
      </c>
      <c r="M63" t="s">
        <v>234</v>
      </c>
      <c r="N63" t="s">
        <v>235</v>
      </c>
      <c r="P63" t="s">
        <v>236</v>
      </c>
      <c r="T63" t="s">
        <v>235</v>
      </c>
      <c r="V63" t="s">
        <v>236</v>
      </c>
      <c r="W63" t="s">
        <v>237</v>
      </c>
      <c r="X63" t="s">
        <v>237</v>
      </c>
      <c r="Y63" t="s">
        <v>157</v>
      </c>
      <c r="Z63">
        <v>501</v>
      </c>
    </row>
    <row r="64" spans="1:30" x14ac:dyDescent="0.25">
      <c r="A64" s="9" t="s">
        <v>2328</v>
      </c>
      <c r="B64" s="4" t="s">
        <v>238</v>
      </c>
      <c r="C64" s="4" t="s">
        <v>239</v>
      </c>
      <c r="D64" t="s">
        <v>240</v>
      </c>
      <c r="E64" t="s">
        <v>1</v>
      </c>
      <c r="G64" t="s">
        <v>231</v>
      </c>
      <c r="H64" s="9" t="s">
        <v>126</v>
      </c>
      <c r="K64" t="s">
        <v>232</v>
      </c>
      <c r="L64" t="s">
        <v>233</v>
      </c>
      <c r="M64" t="s">
        <v>234</v>
      </c>
      <c r="N64" t="s">
        <v>235</v>
      </c>
      <c r="P64" t="s">
        <v>236</v>
      </c>
      <c r="T64" t="s">
        <v>235</v>
      </c>
      <c r="V64" t="s">
        <v>236</v>
      </c>
      <c r="W64" t="s">
        <v>237</v>
      </c>
      <c r="X64" t="s">
        <v>237</v>
      </c>
      <c r="Y64" t="s">
        <v>157</v>
      </c>
      <c r="Z64">
        <v>515</v>
      </c>
    </row>
    <row r="65" spans="1:31" x14ac:dyDescent="0.25">
      <c r="A65" s="9" t="s">
        <v>2328</v>
      </c>
      <c r="B65" s="4" t="s">
        <v>238</v>
      </c>
      <c r="C65" s="4" t="s">
        <v>239</v>
      </c>
      <c r="D65" t="s">
        <v>240</v>
      </c>
      <c r="E65" t="s">
        <v>1</v>
      </c>
      <c r="G65" t="s">
        <v>231</v>
      </c>
      <c r="H65" s="9" t="s">
        <v>3227</v>
      </c>
      <c r="K65" t="s">
        <v>232</v>
      </c>
      <c r="L65" t="s">
        <v>233</v>
      </c>
      <c r="M65" t="s">
        <v>234</v>
      </c>
      <c r="N65" t="s">
        <v>235</v>
      </c>
      <c r="P65" t="s">
        <v>236</v>
      </c>
      <c r="T65" t="s">
        <v>235</v>
      </c>
      <c r="V65" t="s">
        <v>236</v>
      </c>
      <c r="W65" t="s">
        <v>237</v>
      </c>
      <c r="X65" t="s">
        <v>237</v>
      </c>
      <c r="Y65" t="s">
        <v>157</v>
      </c>
      <c r="Z65">
        <v>565</v>
      </c>
    </row>
    <row r="66" spans="1:31" x14ac:dyDescent="0.25">
      <c r="A66" s="9" t="s">
        <v>2328</v>
      </c>
      <c r="B66" s="4" t="s">
        <v>238</v>
      </c>
      <c r="C66" s="4" t="s">
        <v>239</v>
      </c>
      <c r="D66" t="s">
        <v>240</v>
      </c>
      <c r="E66" t="s">
        <v>1</v>
      </c>
      <c r="G66" t="s">
        <v>231</v>
      </c>
      <c r="H66" s="9" t="s">
        <v>147</v>
      </c>
      <c r="K66" t="s">
        <v>232</v>
      </c>
      <c r="L66" t="s">
        <v>233</v>
      </c>
      <c r="M66" t="s">
        <v>234</v>
      </c>
      <c r="N66" t="s">
        <v>235</v>
      </c>
      <c r="P66" t="s">
        <v>236</v>
      </c>
      <c r="T66" t="s">
        <v>235</v>
      </c>
      <c r="V66" t="s">
        <v>236</v>
      </c>
      <c r="W66" t="s">
        <v>237</v>
      </c>
      <c r="X66" t="s">
        <v>237</v>
      </c>
      <c r="Y66" t="s">
        <v>157</v>
      </c>
      <c r="Z66">
        <v>568</v>
      </c>
    </row>
    <row r="67" spans="1:31" x14ac:dyDescent="0.25">
      <c r="A67" s="9" t="s">
        <v>2328</v>
      </c>
      <c r="B67" s="4" t="s">
        <v>238</v>
      </c>
      <c r="C67" s="4" t="s">
        <v>239</v>
      </c>
      <c r="D67" t="s">
        <v>240</v>
      </c>
      <c r="E67" t="s">
        <v>1</v>
      </c>
      <c r="G67" t="s">
        <v>231</v>
      </c>
      <c r="H67" s="9" t="s">
        <v>10</v>
      </c>
      <c r="K67" t="s">
        <v>232</v>
      </c>
      <c r="L67" t="s">
        <v>233</v>
      </c>
      <c r="M67" t="s">
        <v>234</v>
      </c>
      <c r="N67" t="s">
        <v>235</v>
      </c>
      <c r="P67" t="s">
        <v>236</v>
      </c>
      <c r="T67" t="s">
        <v>235</v>
      </c>
      <c r="V67" t="s">
        <v>236</v>
      </c>
      <c r="W67" t="s">
        <v>237</v>
      </c>
      <c r="X67" t="s">
        <v>237</v>
      </c>
      <c r="Y67" t="s">
        <v>157</v>
      </c>
      <c r="Z67">
        <v>572</v>
      </c>
    </row>
    <row r="68" spans="1:31" x14ac:dyDescent="0.25">
      <c r="A68" s="9" t="s">
        <v>2328</v>
      </c>
      <c r="B68" s="4" t="s">
        <v>238</v>
      </c>
      <c r="C68" s="4" t="s">
        <v>239</v>
      </c>
      <c r="D68" t="s">
        <v>240</v>
      </c>
      <c r="E68" t="s">
        <v>1</v>
      </c>
      <c r="G68" t="s">
        <v>231</v>
      </c>
      <c r="H68" s="9" t="s">
        <v>164</v>
      </c>
      <c r="K68" t="s">
        <v>232</v>
      </c>
      <c r="L68" t="s">
        <v>233</v>
      </c>
      <c r="M68" t="s">
        <v>234</v>
      </c>
      <c r="N68" t="s">
        <v>235</v>
      </c>
      <c r="P68" t="s">
        <v>236</v>
      </c>
      <c r="T68" t="s">
        <v>235</v>
      </c>
      <c r="V68" t="s">
        <v>236</v>
      </c>
      <c r="W68" t="s">
        <v>237</v>
      </c>
      <c r="X68" t="s">
        <v>237</v>
      </c>
      <c r="Y68" t="s">
        <v>157</v>
      </c>
      <c r="Z68">
        <v>576</v>
      </c>
    </row>
    <row r="69" spans="1:31" x14ac:dyDescent="0.25">
      <c r="A69" s="9" t="s">
        <v>2328</v>
      </c>
      <c r="B69" s="4" t="s">
        <v>238</v>
      </c>
      <c r="C69" s="4" t="s">
        <v>239</v>
      </c>
      <c r="D69" t="s">
        <v>240</v>
      </c>
      <c r="E69" t="s">
        <v>1</v>
      </c>
      <c r="G69" t="s">
        <v>231</v>
      </c>
      <c r="H69" s="9" t="s">
        <v>127</v>
      </c>
      <c r="K69" t="s">
        <v>232</v>
      </c>
      <c r="L69" t="s">
        <v>233</v>
      </c>
      <c r="M69" t="s">
        <v>234</v>
      </c>
      <c r="N69" t="s">
        <v>235</v>
      </c>
      <c r="P69" t="s">
        <v>236</v>
      </c>
      <c r="T69" t="s">
        <v>235</v>
      </c>
      <c r="V69" t="s">
        <v>236</v>
      </c>
      <c r="W69" t="s">
        <v>237</v>
      </c>
      <c r="X69" t="s">
        <v>237</v>
      </c>
      <c r="Y69" t="s">
        <v>157</v>
      </c>
      <c r="Z69">
        <v>590</v>
      </c>
    </row>
    <row r="70" spans="1:31" x14ac:dyDescent="0.25">
      <c r="A70" s="9" t="s">
        <v>2329</v>
      </c>
      <c r="D70" t="s">
        <v>241</v>
      </c>
      <c r="F70" t="s">
        <v>107</v>
      </c>
      <c r="G70" t="s">
        <v>242</v>
      </c>
      <c r="K70" t="s">
        <v>243</v>
      </c>
      <c r="L70" t="s">
        <v>244</v>
      </c>
      <c r="M70" t="s">
        <v>245</v>
      </c>
      <c r="N70" t="s">
        <v>246</v>
      </c>
      <c r="P70" t="s">
        <v>247</v>
      </c>
      <c r="Q70" t="s">
        <v>248</v>
      </c>
      <c r="R70" t="s">
        <v>249</v>
      </c>
      <c r="T70" t="s">
        <v>246</v>
      </c>
      <c r="U70" t="s">
        <v>250</v>
      </c>
      <c r="V70" t="s">
        <v>247</v>
      </c>
      <c r="W70">
        <v>707</v>
      </c>
      <c r="X70">
        <v>1200</v>
      </c>
      <c r="Y70" t="s">
        <v>33</v>
      </c>
    </row>
    <row r="71" spans="1:31" x14ac:dyDescent="0.25">
      <c r="A71" s="9" t="s">
        <v>2330</v>
      </c>
      <c r="B71" s="4" t="s">
        <v>251</v>
      </c>
      <c r="C71" s="4" t="s">
        <v>252</v>
      </c>
      <c r="D71" t="s">
        <v>253</v>
      </c>
      <c r="E71" t="s">
        <v>151</v>
      </c>
      <c r="F71" t="s">
        <v>254</v>
      </c>
      <c r="G71" t="s">
        <v>255</v>
      </c>
      <c r="H71" s="9" t="s">
        <v>195</v>
      </c>
      <c r="L71" t="s">
        <v>256</v>
      </c>
      <c r="M71" t="s">
        <v>257</v>
      </c>
      <c r="N71" t="s">
        <v>258</v>
      </c>
      <c r="P71" t="s">
        <v>259</v>
      </c>
      <c r="T71" t="s">
        <v>258</v>
      </c>
      <c r="V71" t="s">
        <v>259</v>
      </c>
      <c r="W71">
        <v>28046</v>
      </c>
      <c r="X71">
        <v>28046</v>
      </c>
      <c r="Y71" t="s">
        <v>260</v>
      </c>
      <c r="Z71">
        <v>10004</v>
      </c>
    </row>
    <row r="72" spans="1:31" x14ac:dyDescent="0.25">
      <c r="A72" s="9" t="s">
        <v>2330</v>
      </c>
      <c r="B72" s="4" t="s">
        <v>251</v>
      </c>
      <c r="C72" s="4" t="s">
        <v>252</v>
      </c>
      <c r="D72" t="s">
        <v>253</v>
      </c>
      <c r="E72" t="s">
        <v>151</v>
      </c>
      <c r="F72" t="s">
        <v>254</v>
      </c>
      <c r="G72" t="s">
        <v>255</v>
      </c>
      <c r="H72" s="9" t="s">
        <v>46</v>
      </c>
      <c r="L72" t="s">
        <v>256</v>
      </c>
      <c r="M72" t="s">
        <v>257</v>
      </c>
      <c r="N72" t="s">
        <v>258</v>
      </c>
      <c r="P72" t="s">
        <v>259</v>
      </c>
      <c r="T72" t="s">
        <v>258</v>
      </c>
      <c r="V72" t="s">
        <v>259</v>
      </c>
      <c r="W72">
        <v>28046</v>
      </c>
      <c r="X72">
        <v>28046</v>
      </c>
      <c r="Y72" t="s">
        <v>260</v>
      </c>
      <c r="Z72">
        <v>506</v>
      </c>
    </row>
    <row r="73" spans="1:31" x14ac:dyDescent="0.25">
      <c r="A73" s="9" t="s">
        <v>2331</v>
      </c>
      <c r="B73" s="4" t="s">
        <v>261</v>
      </c>
      <c r="C73" s="4" t="s">
        <v>262</v>
      </c>
      <c r="D73" t="s">
        <v>263</v>
      </c>
      <c r="F73" t="s">
        <v>207</v>
      </c>
      <c r="G73" t="s">
        <v>264</v>
      </c>
      <c r="L73">
        <v>200</v>
      </c>
      <c r="M73" t="s">
        <v>265</v>
      </c>
      <c r="N73" t="s">
        <v>266</v>
      </c>
      <c r="P73" t="s">
        <v>40</v>
      </c>
      <c r="W73">
        <v>33131</v>
      </c>
      <c r="Y73" t="s">
        <v>267</v>
      </c>
    </row>
    <row r="74" spans="1:31" x14ac:dyDescent="0.25">
      <c r="A74" s="9" t="s">
        <v>2332</v>
      </c>
      <c r="B74" s="4" t="s">
        <v>268</v>
      </c>
      <c r="C74" s="4" t="s">
        <v>269</v>
      </c>
      <c r="D74" t="s">
        <v>116</v>
      </c>
      <c r="E74" t="s">
        <v>151</v>
      </c>
      <c r="F74" t="s">
        <v>44</v>
      </c>
      <c r="G74" t="s">
        <v>270</v>
      </c>
      <c r="H74" s="9" t="s">
        <v>6</v>
      </c>
      <c r="K74" t="s">
        <v>271</v>
      </c>
      <c r="L74" t="s">
        <v>272</v>
      </c>
      <c r="M74" t="s">
        <v>273</v>
      </c>
      <c r="O74" t="s">
        <v>274</v>
      </c>
      <c r="P74" t="s">
        <v>275</v>
      </c>
      <c r="Q74" t="s">
        <v>276</v>
      </c>
      <c r="R74" t="s">
        <v>277</v>
      </c>
      <c r="T74" t="s">
        <v>124</v>
      </c>
      <c r="Z74" s="9" t="s">
        <v>278</v>
      </c>
      <c r="AA74" s="9"/>
      <c r="AC74" t="s">
        <v>279</v>
      </c>
      <c r="AD74">
        <v>574</v>
      </c>
      <c r="AE74" s="9"/>
    </row>
    <row r="75" spans="1:31" x14ac:dyDescent="0.25">
      <c r="A75" s="9" t="s">
        <v>2333</v>
      </c>
      <c r="B75" s="4" t="s">
        <v>280</v>
      </c>
      <c r="C75" s="4" t="s">
        <v>281</v>
      </c>
      <c r="D75" t="s">
        <v>282</v>
      </c>
      <c r="F75" t="s">
        <v>283</v>
      </c>
      <c r="G75" t="s">
        <v>284</v>
      </c>
      <c r="L75" t="s">
        <v>285</v>
      </c>
      <c r="M75" t="s">
        <v>286</v>
      </c>
      <c r="N75" t="s">
        <v>287</v>
      </c>
      <c r="O75" t="s">
        <v>288</v>
      </c>
      <c r="Q75" t="s">
        <v>289</v>
      </c>
      <c r="X75">
        <v>66279</v>
      </c>
      <c r="Z75" t="s">
        <v>290</v>
      </c>
    </row>
    <row r="76" spans="1:31" x14ac:dyDescent="0.25">
      <c r="A76" s="9" t="s">
        <v>2334</v>
      </c>
      <c r="D76" t="s">
        <v>291</v>
      </c>
      <c r="F76" t="s">
        <v>107</v>
      </c>
      <c r="G76" t="s">
        <v>292</v>
      </c>
      <c r="L76" t="s">
        <v>293</v>
      </c>
      <c r="M76">
        <v>23</v>
      </c>
      <c r="N76" t="s">
        <v>294</v>
      </c>
      <c r="P76" t="s">
        <v>295</v>
      </c>
      <c r="W76">
        <v>119002</v>
      </c>
      <c r="Y76" t="s">
        <v>296</v>
      </c>
    </row>
    <row r="77" spans="1:31" x14ac:dyDescent="0.25">
      <c r="A77" s="9" t="s">
        <v>2335</v>
      </c>
      <c r="D77" t="s">
        <v>291</v>
      </c>
      <c r="F77" t="s">
        <v>107</v>
      </c>
      <c r="G77" t="s">
        <v>292</v>
      </c>
      <c r="L77" t="s">
        <v>293</v>
      </c>
      <c r="M77">
        <v>23</v>
      </c>
      <c r="N77" t="s">
        <v>294</v>
      </c>
      <c r="P77" t="s">
        <v>295</v>
      </c>
      <c r="W77">
        <v>119002</v>
      </c>
      <c r="Y77" t="s">
        <v>296</v>
      </c>
    </row>
    <row r="78" spans="1:31" x14ac:dyDescent="0.25">
      <c r="A78" s="9" t="s">
        <v>2336</v>
      </c>
      <c r="B78" s="4">
        <f>7-495-925-6056</f>
        <v>-7469</v>
      </c>
      <c r="C78" s="4">
        <f>7-495-925-6051</f>
        <v>-7464</v>
      </c>
      <c r="D78" t="s">
        <v>291</v>
      </c>
      <c r="E78" t="s">
        <v>151</v>
      </c>
      <c r="F78" t="s">
        <v>176</v>
      </c>
      <c r="G78" t="s">
        <v>292</v>
      </c>
      <c r="L78" t="s">
        <v>293</v>
      </c>
      <c r="M78">
        <v>23</v>
      </c>
      <c r="N78" t="s">
        <v>294</v>
      </c>
      <c r="P78" t="s">
        <v>295</v>
      </c>
      <c r="W78">
        <v>119002</v>
      </c>
      <c r="Y78" t="s">
        <v>296</v>
      </c>
    </row>
    <row r="79" spans="1:31" x14ac:dyDescent="0.25">
      <c r="A79" s="9" t="s">
        <v>2337</v>
      </c>
      <c r="B79" s="4" t="s">
        <v>297</v>
      </c>
      <c r="C79" s="4" t="s">
        <v>298</v>
      </c>
      <c r="D79" t="s">
        <v>299</v>
      </c>
      <c r="E79" t="s">
        <v>151</v>
      </c>
      <c r="F79" t="s">
        <v>44</v>
      </c>
      <c r="G79" t="s">
        <v>300</v>
      </c>
      <c r="L79" t="s">
        <v>301</v>
      </c>
      <c r="M79" t="s">
        <v>302</v>
      </c>
      <c r="O79" t="s">
        <v>303</v>
      </c>
      <c r="V79" t="s">
        <v>304</v>
      </c>
      <c r="X79" t="s">
        <v>305</v>
      </c>
    </row>
    <row r="80" spans="1:31" x14ac:dyDescent="0.25">
      <c r="A80" s="9" t="s">
        <v>2338</v>
      </c>
      <c r="B80" s="4" t="s">
        <v>297</v>
      </c>
      <c r="C80" s="4" t="s">
        <v>306</v>
      </c>
      <c r="D80" t="s">
        <v>299</v>
      </c>
      <c r="E80" t="s">
        <v>1</v>
      </c>
      <c r="F80" t="s">
        <v>307</v>
      </c>
      <c r="G80" t="s">
        <v>300</v>
      </c>
      <c r="H80" s="9" t="s">
        <v>6</v>
      </c>
      <c r="L80" t="s">
        <v>301</v>
      </c>
      <c r="M80" t="s">
        <v>302</v>
      </c>
      <c r="O80" t="s">
        <v>303</v>
      </c>
      <c r="V80" t="s">
        <v>304</v>
      </c>
      <c r="X80" t="s">
        <v>305</v>
      </c>
      <c r="Y80">
        <v>574</v>
      </c>
      <c r="AA80" s="9"/>
    </row>
    <row r="81" spans="1:29" x14ac:dyDescent="0.25">
      <c r="A81" s="9" t="s">
        <v>2338</v>
      </c>
      <c r="B81" s="4" t="s">
        <v>297</v>
      </c>
      <c r="C81" s="4" t="s">
        <v>306</v>
      </c>
      <c r="D81" t="s">
        <v>299</v>
      </c>
      <c r="E81" t="s">
        <v>1</v>
      </c>
      <c r="F81" t="s">
        <v>307</v>
      </c>
      <c r="G81" t="s">
        <v>300</v>
      </c>
      <c r="H81" s="9" t="s">
        <v>55</v>
      </c>
      <c r="L81" t="s">
        <v>301</v>
      </c>
      <c r="M81" t="s">
        <v>302</v>
      </c>
      <c r="O81" t="s">
        <v>303</v>
      </c>
      <c r="V81" t="s">
        <v>304</v>
      </c>
      <c r="X81" t="s">
        <v>305</v>
      </c>
      <c r="Y81">
        <v>10008</v>
      </c>
      <c r="AA81" s="9"/>
    </row>
    <row r="82" spans="1:29" x14ac:dyDescent="0.25">
      <c r="A82" s="9" t="s">
        <v>2339</v>
      </c>
      <c r="B82" s="4" t="s">
        <v>308</v>
      </c>
      <c r="C82" s="4">
        <f t="shared" ref="C82:C104" si="0">598-2-902-2029</f>
        <v>-2335</v>
      </c>
      <c r="D82" t="s">
        <v>309</v>
      </c>
      <c r="E82" t="s">
        <v>1</v>
      </c>
      <c r="G82" t="s">
        <v>310</v>
      </c>
      <c r="H82" s="9" t="s">
        <v>195</v>
      </c>
      <c r="K82" t="s">
        <v>50</v>
      </c>
      <c r="L82" t="s">
        <v>311</v>
      </c>
      <c r="M82" t="s">
        <v>312</v>
      </c>
      <c r="N82" t="s">
        <v>313</v>
      </c>
      <c r="O82" t="s">
        <v>314</v>
      </c>
      <c r="P82" t="s">
        <v>315</v>
      </c>
      <c r="Q82" t="s">
        <v>316</v>
      </c>
      <c r="S82" t="s">
        <v>317</v>
      </c>
      <c r="T82" t="s">
        <v>318</v>
      </c>
      <c r="W82" t="s">
        <v>319</v>
      </c>
      <c r="Y82" t="s">
        <v>317</v>
      </c>
      <c r="AA82" s="9"/>
      <c r="AB82" t="s">
        <v>191</v>
      </c>
      <c r="AC82">
        <v>10004</v>
      </c>
    </row>
    <row r="83" spans="1:29" x14ac:dyDescent="0.25">
      <c r="A83" s="9" t="s">
        <v>2339</v>
      </c>
      <c r="B83" s="4" t="s">
        <v>308</v>
      </c>
      <c r="C83" s="4">
        <f t="shared" si="0"/>
        <v>-2335</v>
      </c>
      <c r="D83" t="s">
        <v>309</v>
      </c>
      <c r="E83" t="s">
        <v>1</v>
      </c>
      <c r="G83" t="s">
        <v>310</v>
      </c>
      <c r="H83" s="9" t="s">
        <v>105</v>
      </c>
      <c r="K83" t="s">
        <v>50</v>
      </c>
      <c r="L83" t="s">
        <v>311</v>
      </c>
      <c r="M83" t="s">
        <v>312</v>
      </c>
      <c r="N83" t="s">
        <v>313</v>
      </c>
      <c r="O83" t="s">
        <v>314</v>
      </c>
      <c r="P83" t="s">
        <v>315</v>
      </c>
      <c r="Q83" t="s">
        <v>316</v>
      </c>
      <c r="S83" t="s">
        <v>317</v>
      </c>
      <c r="T83" t="s">
        <v>318</v>
      </c>
      <c r="W83" t="s">
        <v>319</v>
      </c>
      <c r="Y83" t="s">
        <v>317</v>
      </c>
      <c r="AA83" s="9"/>
      <c r="AB83" t="s">
        <v>191</v>
      </c>
      <c r="AC83">
        <v>10006</v>
      </c>
    </row>
    <row r="84" spans="1:29" x14ac:dyDescent="0.25">
      <c r="A84" s="9" t="s">
        <v>2339</v>
      </c>
      <c r="B84" s="4" t="s">
        <v>308</v>
      </c>
      <c r="C84" s="4">
        <f t="shared" si="0"/>
        <v>-2335</v>
      </c>
      <c r="D84" t="s">
        <v>309</v>
      </c>
      <c r="E84" t="s">
        <v>1</v>
      </c>
      <c r="G84" t="s">
        <v>310</v>
      </c>
      <c r="H84" s="9" t="s">
        <v>55</v>
      </c>
      <c r="K84" t="s">
        <v>50</v>
      </c>
      <c r="L84" t="s">
        <v>311</v>
      </c>
      <c r="M84" t="s">
        <v>312</v>
      </c>
      <c r="N84" t="s">
        <v>313</v>
      </c>
      <c r="O84" t="s">
        <v>314</v>
      </c>
      <c r="P84" t="s">
        <v>315</v>
      </c>
      <c r="Q84" t="s">
        <v>316</v>
      </c>
      <c r="S84" t="s">
        <v>317</v>
      </c>
      <c r="T84" t="s">
        <v>318</v>
      </c>
      <c r="W84" t="s">
        <v>319</v>
      </c>
      <c r="Y84" t="s">
        <v>317</v>
      </c>
      <c r="AA84" s="9"/>
      <c r="AB84" t="s">
        <v>191</v>
      </c>
      <c r="AC84">
        <v>10008</v>
      </c>
    </row>
    <row r="85" spans="1:29" x14ac:dyDescent="0.25">
      <c r="A85" s="9" t="s">
        <v>2339</v>
      </c>
      <c r="B85" s="4" t="s">
        <v>308</v>
      </c>
      <c r="C85" s="4">
        <f t="shared" si="0"/>
        <v>-2335</v>
      </c>
      <c r="D85" t="s">
        <v>309</v>
      </c>
      <c r="E85" t="s">
        <v>1</v>
      </c>
      <c r="G85" t="s">
        <v>310</v>
      </c>
      <c r="H85" s="9" t="s">
        <v>142</v>
      </c>
      <c r="K85" t="s">
        <v>50</v>
      </c>
      <c r="L85" t="s">
        <v>311</v>
      </c>
      <c r="M85" t="s">
        <v>312</v>
      </c>
      <c r="N85" t="s">
        <v>313</v>
      </c>
      <c r="O85" t="s">
        <v>314</v>
      </c>
      <c r="P85" t="s">
        <v>315</v>
      </c>
      <c r="Q85" t="s">
        <v>316</v>
      </c>
      <c r="S85" t="s">
        <v>317</v>
      </c>
      <c r="T85" t="s">
        <v>318</v>
      </c>
      <c r="W85" t="s">
        <v>319</v>
      </c>
      <c r="Y85" t="s">
        <v>317</v>
      </c>
      <c r="AA85" s="9"/>
      <c r="AB85" t="s">
        <v>191</v>
      </c>
      <c r="AC85">
        <v>579</v>
      </c>
    </row>
    <row r="86" spans="1:29" x14ac:dyDescent="0.25">
      <c r="A86" s="9" t="s">
        <v>2339</v>
      </c>
      <c r="B86" s="4" t="s">
        <v>308</v>
      </c>
      <c r="C86" s="4">
        <f t="shared" si="0"/>
        <v>-2335</v>
      </c>
      <c r="D86" t="s">
        <v>309</v>
      </c>
      <c r="E86" t="s">
        <v>1</v>
      </c>
      <c r="G86" t="s">
        <v>310</v>
      </c>
      <c r="H86" s="9" t="s">
        <v>127</v>
      </c>
      <c r="K86" t="s">
        <v>50</v>
      </c>
      <c r="L86" t="s">
        <v>311</v>
      </c>
      <c r="M86" t="s">
        <v>312</v>
      </c>
      <c r="N86" t="s">
        <v>313</v>
      </c>
      <c r="O86" t="s">
        <v>314</v>
      </c>
      <c r="P86" t="s">
        <v>315</v>
      </c>
      <c r="Q86" t="s">
        <v>316</v>
      </c>
      <c r="S86" t="s">
        <v>317</v>
      </c>
      <c r="T86" t="s">
        <v>318</v>
      </c>
      <c r="W86" t="s">
        <v>319</v>
      </c>
      <c r="Y86" t="s">
        <v>317</v>
      </c>
      <c r="AA86" s="9"/>
      <c r="AB86" t="s">
        <v>191</v>
      </c>
      <c r="AC86">
        <v>590</v>
      </c>
    </row>
    <row r="87" spans="1:29" x14ac:dyDescent="0.25">
      <c r="A87" s="9" t="s">
        <v>2339</v>
      </c>
      <c r="B87" s="4" t="s">
        <v>308</v>
      </c>
      <c r="C87" s="4">
        <f t="shared" si="0"/>
        <v>-2335</v>
      </c>
      <c r="D87" t="s">
        <v>309</v>
      </c>
      <c r="E87" t="s">
        <v>1</v>
      </c>
      <c r="G87" t="s">
        <v>310</v>
      </c>
      <c r="H87" s="9" t="s">
        <v>23</v>
      </c>
      <c r="K87" t="s">
        <v>50</v>
      </c>
      <c r="L87" t="s">
        <v>311</v>
      </c>
      <c r="M87" t="s">
        <v>312</v>
      </c>
      <c r="N87" t="s">
        <v>313</v>
      </c>
      <c r="O87" t="s">
        <v>314</v>
      </c>
      <c r="P87" t="s">
        <v>315</v>
      </c>
      <c r="Q87" t="s">
        <v>316</v>
      </c>
      <c r="S87" t="s">
        <v>317</v>
      </c>
      <c r="T87" t="s">
        <v>318</v>
      </c>
      <c r="W87" t="s">
        <v>319</v>
      </c>
      <c r="Y87" t="s">
        <v>317</v>
      </c>
      <c r="AA87" s="9"/>
      <c r="AB87" t="s">
        <v>191</v>
      </c>
      <c r="AC87">
        <v>575</v>
      </c>
    </row>
    <row r="88" spans="1:29" x14ac:dyDescent="0.25">
      <c r="A88" s="9" t="s">
        <v>2339</v>
      </c>
      <c r="B88" s="4" t="s">
        <v>308</v>
      </c>
      <c r="C88" s="4">
        <f t="shared" si="0"/>
        <v>-2335</v>
      </c>
      <c r="D88" t="s">
        <v>309</v>
      </c>
      <c r="E88" t="s">
        <v>1</v>
      </c>
      <c r="G88" t="s">
        <v>310</v>
      </c>
      <c r="H88" s="9" t="s">
        <v>143</v>
      </c>
      <c r="K88" t="s">
        <v>50</v>
      </c>
      <c r="L88" t="s">
        <v>311</v>
      </c>
      <c r="M88" t="s">
        <v>312</v>
      </c>
      <c r="N88" t="s">
        <v>313</v>
      </c>
      <c r="O88" t="s">
        <v>314</v>
      </c>
      <c r="P88" t="s">
        <v>315</v>
      </c>
      <c r="Q88" t="s">
        <v>316</v>
      </c>
      <c r="S88" t="s">
        <v>317</v>
      </c>
      <c r="T88" t="s">
        <v>318</v>
      </c>
      <c r="W88" t="s">
        <v>319</v>
      </c>
      <c r="Y88" t="s">
        <v>317</v>
      </c>
      <c r="AA88" s="9"/>
      <c r="AB88" t="s">
        <v>191</v>
      </c>
      <c r="AC88">
        <v>577</v>
      </c>
    </row>
    <row r="89" spans="1:29" x14ac:dyDescent="0.25">
      <c r="A89" s="9" t="s">
        <v>2339</v>
      </c>
      <c r="B89" s="4" t="s">
        <v>308</v>
      </c>
      <c r="C89" s="4">
        <f t="shared" si="0"/>
        <v>-2335</v>
      </c>
      <c r="D89" t="s">
        <v>309</v>
      </c>
      <c r="E89" t="s">
        <v>1</v>
      </c>
      <c r="G89" t="s">
        <v>310</v>
      </c>
      <c r="H89" s="9" t="s">
        <v>147</v>
      </c>
      <c r="K89" t="s">
        <v>50</v>
      </c>
      <c r="L89" t="s">
        <v>311</v>
      </c>
      <c r="M89" t="s">
        <v>312</v>
      </c>
      <c r="N89" t="s">
        <v>313</v>
      </c>
      <c r="O89" t="s">
        <v>314</v>
      </c>
      <c r="P89" t="s">
        <v>315</v>
      </c>
      <c r="Q89" t="s">
        <v>316</v>
      </c>
      <c r="S89" t="s">
        <v>317</v>
      </c>
      <c r="T89" t="s">
        <v>318</v>
      </c>
      <c r="W89" t="s">
        <v>319</v>
      </c>
      <c r="Y89" t="s">
        <v>317</v>
      </c>
      <c r="AA89" s="9"/>
      <c r="AB89" t="s">
        <v>191</v>
      </c>
      <c r="AC89">
        <v>568</v>
      </c>
    </row>
    <row r="90" spans="1:29" x14ac:dyDescent="0.25">
      <c r="A90" s="9" t="s">
        <v>2339</v>
      </c>
      <c r="B90" s="4" t="s">
        <v>308</v>
      </c>
      <c r="C90" s="4">
        <f t="shared" si="0"/>
        <v>-2335</v>
      </c>
      <c r="D90" t="s">
        <v>309</v>
      </c>
      <c r="E90" t="s">
        <v>1</v>
      </c>
      <c r="G90" t="s">
        <v>310</v>
      </c>
      <c r="H90" s="9" t="s">
        <v>10</v>
      </c>
      <c r="K90" t="s">
        <v>50</v>
      </c>
      <c r="L90" t="s">
        <v>311</v>
      </c>
      <c r="M90" t="s">
        <v>312</v>
      </c>
      <c r="N90" t="s">
        <v>313</v>
      </c>
      <c r="O90" t="s">
        <v>314</v>
      </c>
      <c r="P90" t="s">
        <v>315</v>
      </c>
      <c r="Q90" t="s">
        <v>316</v>
      </c>
      <c r="S90" t="s">
        <v>317</v>
      </c>
      <c r="T90" t="s">
        <v>318</v>
      </c>
      <c r="W90" t="s">
        <v>319</v>
      </c>
      <c r="Y90" t="s">
        <v>317</v>
      </c>
      <c r="AA90" s="9"/>
      <c r="AB90" t="s">
        <v>191</v>
      </c>
      <c r="AC90">
        <v>572</v>
      </c>
    </row>
    <row r="91" spans="1:29" x14ac:dyDescent="0.25">
      <c r="A91" s="9" t="s">
        <v>2339</v>
      </c>
      <c r="B91" s="4" t="s">
        <v>308</v>
      </c>
      <c r="C91" s="4">
        <f t="shared" si="0"/>
        <v>-2335</v>
      </c>
      <c r="D91" t="s">
        <v>309</v>
      </c>
      <c r="E91" t="s">
        <v>1</v>
      </c>
      <c r="G91" t="s">
        <v>310</v>
      </c>
      <c r="H91" s="9" t="s">
        <v>6</v>
      </c>
      <c r="K91" t="s">
        <v>50</v>
      </c>
      <c r="L91" t="s">
        <v>311</v>
      </c>
      <c r="M91" t="s">
        <v>312</v>
      </c>
      <c r="N91" t="s">
        <v>313</v>
      </c>
      <c r="O91" t="s">
        <v>314</v>
      </c>
      <c r="P91" t="s">
        <v>315</v>
      </c>
      <c r="Q91" t="s">
        <v>316</v>
      </c>
      <c r="S91" t="s">
        <v>317</v>
      </c>
      <c r="T91" t="s">
        <v>318</v>
      </c>
      <c r="W91" t="s">
        <v>319</v>
      </c>
      <c r="Y91" t="s">
        <v>317</v>
      </c>
      <c r="AA91" s="9"/>
      <c r="AB91" t="s">
        <v>191</v>
      </c>
      <c r="AC91">
        <v>574</v>
      </c>
    </row>
    <row r="92" spans="1:29" x14ac:dyDescent="0.25">
      <c r="A92" s="9" t="s">
        <v>2339</v>
      </c>
      <c r="B92" s="4" t="s">
        <v>308</v>
      </c>
      <c r="C92" s="4">
        <f t="shared" si="0"/>
        <v>-2335</v>
      </c>
      <c r="D92" t="s">
        <v>309</v>
      </c>
      <c r="E92" t="s">
        <v>1</v>
      </c>
      <c r="G92" t="s">
        <v>310</v>
      </c>
      <c r="H92" s="9" t="s">
        <v>320</v>
      </c>
      <c r="K92" t="s">
        <v>50</v>
      </c>
      <c r="L92" t="s">
        <v>311</v>
      </c>
      <c r="M92" t="s">
        <v>312</v>
      </c>
      <c r="N92" t="s">
        <v>313</v>
      </c>
      <c r="O92" t="s">
        <v>314</v>
      </c>
      <c r="P92" t="s">
        <v>315</v>
      </c>
      <c r="Q92" t="s">
        <v>316</v>
      </c>
      <c r="S92" t="s">
        <v>317</v>
      </c>
      <c r="T92" t="s">
        <v>318</v>
      </c>
      <c r="W92" t="s">
        <v>319</v>
      </c>
      <c r="Y92" t="s">
        <v>317</v>
      </c>
      <c r="AA92" s="9"/>
      <c r="AB92" t="s">
        <v>191</v>
      </c>
      <c r="AC92">
        <v>562</v>
      </c>
    </row>
    <row r="93" spans="1:29" x14ac:dyDescent="0.25">
      <c r="A93" s="9" t="s">
        <v>2339</v>
      </c>
      <c r="B93" s="4" t="s">
        <v>308</v>
      </c>
      <c r="C93" s="4">
        <f t="shared" si="0"/>
        <v>-2335</v>
      </c>
      <c r="D93" t="s">
        <v>309</v>
      </c>
      <c r="E93" t="s">
        <v>1</v>
      </c>
      <c r="G93" t="s">
        <v>310</v>
      </c>
      <c r="H93" s="9" t="s">
        <v>144</v>
      </c>
      <c r="K93" t="s">
        <v>50</v>
      </c>
      <c r="L93" t="s">
        <v>311</v>
      </c>
      <c r="M93" t="s">
        <v>312</v>
      </c>
      <c r="N93" t="s">
        <v>313</v>
      </c>
      <c r="O93" t="s">
        <v>314</v>
      </c>
      <c r="P93" t="s">
        <v>315</v>
      </c>
      <c r="Q93" t="s">
        <v>316</v>
      </c>
      <c r="S93" t="s">
        <v>317</v>
      </c>
      <c r="T93" t="s">
        <v>318</v>
      </c>
      <c r="W93" t="s">
        <v>319</v>
      </c>
      <c r="Y93" t="s">
        <v>317</v>
      </c>
      <c r="AA93" s="9"/>
      <c r="AB93" t="s">
        <v>191</v>
      </c>
      <c r="AC93">
        <v>563</v>
      </c>
    </row>
    <row r="94" spans="1:29" x14ac:dyDescent="0.25">
      <c r="A94" s="9" t="s">
        <v>2339</v>
      </c>
      <c r="B94" s="4" t="s">
        <v>308</v>
      </c>
      <c r="C94" s="4">
        <f t="shared" si="0"/>
        <v>-2335</v>
      </c>
      <c r="D94" t="s">
        <v>309</v>
      </c>
      <c r="E94" t="s">
        <v>1</v>
      </c>
      <c r="G94" t="s">
        <v>310</v>
      </c>
      <c r="H94" s="9" t="s">
        <v>3226</v>
      </c>
      <c r="K94" t="s">
        <v>50</v>
      </c>
      <c r="L94" t="s">
        <v>311</v>
      </c>
      <c r="M94" t="s">
        <v>312</v>
      </c>
      <c r="N94" t="s">
        <v>313</v>
      </c>
      <c r="O94" t="s">
        <v>314</v>
      </c>
      <c r="P94" t="s">
        <v>315</v>
      </c>
      <c r="Q94" t="s">
        <v>316</v>
      </c>
      <c r="S94" t="s">
        <v>317</v>
      </c>
      <c r="T94" t="s">
        <v>318</v>
      </c>
      <c r="W94" t="s">
        <v>319</v>
      </c>
      <c r="Y94" t="s">
        <v>317</v>
      </c>
      <c r="AA94" s="9"/>
      <c r="AB94" t="s">
        <v>191</v>
      </c>
      <c r="AC94">
        <v>565</v>
      </c>
    </row>
    <row r="95" spans="1:29" x14ac:dyDescent="0.25">
      <c r="A95" s="9" t="s">
        <v>2339</v>
      </c>
      <c r="B95" s="4" t="s">
        <v>308</v>
      </c>
      <c r="C95" s="4">
        <f t="shared" si="0"/>
        <v>-2335</v>
      </c>
      <c r="D95" t="s">
        <v>309</v>
      </c>
      <c r="E95" t="s">
        <v>1</v>
      </c>
      <c r="G95" t="s">
        <v>310</v>
      </c>
      <c r="H95" s="9" t="s">
        <v>321</v>
      </c>
      <c r="K95" t="s">
        <v>50</v>
      </c>
      <c r="L95" t="s">
        <v>311</v>
      </c>
      <c r="M95" t="s">
        <v>312</v>
      </c>
      <c r="N95" t="s">
        <v>313</v>
      </c>
      <c r="O95" t="s">
        <v>314</v>
      </c>
      <c r="P95" t="s">
        <v>315</v>
      </c>
      <c r="Q95" t="s">
        <v>316</v>
      </c>
      <c r="S95" t="s">
        <v>317</v>
      </c>
      <c r="T95" t="s">
        <v>318</v>
      </c>
      <c r="W95" t="s">
        <v>319</v>
      </c>
      <c r="Y95" t="s">
        <v>317</v>
      </c>
      <c r="AA95" s="9"/>
      <c r="AB95" t="s">
        <v>191</v>
      </c>
      <c r="AC95">
        <v>566</v>
      </c>
    </row>
    <row r="96" spans="1:29" x14ac:dyDescent="0.25">
      <c r="A96" s="9" t="s">
        <v>2339</v>
      </c>
      <c r="B96" s="4" t="s">
        <v>308</v>
      </c>
      <c r="C96" s="4">
        <f t="shared" si="0"/>
        <v>-2335</v>
      </c>
      <c r="D96" t="s">
        <v>309</v>
      </c>
      <c r="E96" t="s">
        <v>1</v>
      </c>
      <c r="G96" t="s">
        <v>310</v>
      </c>
      <c r="H96" s="9" t="s">
        <v>141</v>
      </c>
      <c r="K96" t="s">
        <v>50</v>
      </c>
      <c r="L96" t="s">
        <v>311</v>
      </c>
      <c r="M96" t="s">
        <v>312</v>
      </c>
      <c r="N96" t="s">
        <v>313</v>
      </c>
      <c r="O96" t="s">
        <v>314</v>
      </c>
      <c r="P96" t="s">
        <v>315</v>
      </c>
      <c r="Q96" t="s">
        <v>316</v>
      </c>
      <c r="S96" t="s">
        <v>317</v>
      </c>
      <c r="T96" t="s">
        <v>318</v>
      </c>
      <c r="W96" t="s">
        <v>319</v>
      </c>
      <c r="Y96" t="s">
        <v>317</v>
      </c>
      <c r="AA96" s="9"/>
      <c r="AB96" t="s">
        <v>191</v>
      </c>
      <c r="AC96">
        <v>516</v>
      </c>
    </row>
    <row r="97" spans="1:29" x14ac:dyDescent="0.25">
      <c r="A97" s="9" t="s">
        <v>2339</v>
      </c>
      <c r="B97" s="4" t="s">
        <v>308</v>
      </c>
      <c r="C97" s="4">
        <f t="shared" si="0"/>
        <v>-2335</v>
      </c>
      <c r="D97" t="s">
        <v>309</v>
      </c>
      <c r="E97" t="s">
        <v>1</v>
      </c>
      <c r="G97" t="s">
        <v>310</v>
      </c>
      <c r="H97" s="9" t="s">
        <v>3228</v>
      </c>
      <c r="K97" t="s">
        <v>50</v>
      </c>
      <c r="L97" t="s">
        <v>311</v>
      </c>
      <c r="M97" t="s">
        <v>312</v>
      </c>
      <c r="N97" t="s">
        <v>313</v>
      </c>
      <c r="O97" t="s">
        <v>314</v>
      </c>
      <c r="P97" t="s">
        <v>315</v>
      </c>
      <c r="Q97" t="s">
        <v>316</v>
      </c>
      <c r="S97" t="s">
        <v>317</v>
      </c>
      <c r="T97" t="s">
        <v>318</v>
      </c>
      <c r="W97" t="s">
        <v>319</v>
      </c>
      <c r="Y97" t="s">
        <v>317</v>
      </c>
      <c r="AA97" s="9"/>
      <c r="AB97" t="s">
        <v>191</v>
      </c>
      <c r="AC97">
        <v>560</v>
      </c>
    </row>
    <row r="98" spans="1:29" x14ac:dyDescent="0.25">
      <c r="A98" s="9" t="s">
        <v>2339</v>
      </c>
      <c r="B98" s="4" t="s">
        <v>308</v>
      </c>
      <c r="C98" s="4">
        <f t="shared" si="0"/>
        <v>-2335</v>
      </c>
      <c r="D98" t="s">
        <v>309</v>
      </c>
      <c r="E98" t="s">
        <v>1</v>
      </c>
      <c r="G98" t="s">
        <v>310</v>
      </c>
      <c r="H98" s="9" t="s">
        <v>163</v>
      </c>
      <c r="K98" t="s">
        <v>50</v>
      </c>
      <c r="L98" t="s">
        <v>311</v>
      </c>
      <c r="M98" t="s">
        <v>312</v>
      </c>
      <c r="N98" t="s">
        <v>313</v>
      </c>
      <c r="O98" t="s">
        <v>314</v>
      </c>
      <c r="P98" t="s">
        <v>315</v>
      </c>
      <c r="Q98" t="s">
        <v>316</v>
      </c>
      <c r="S98" t="s">
        <v>317</v>
      </c>
      <c r="T98" t="s">
        <v>318</v>
      </c>
      <c r="W98" t="s">
        <v>319</v>
      </c>
      <c r="Y98" t="s">
        <v>317</v>
      </c>
      <c r="AA98" s="9"/>
      <c r="AB98" t="s">
        <v>191</v>
      </c>
      <c r="AC98">
        <v>561</v>
      </c>
    </row>
    <row r="99" spans="1:29" x14ac:dyDescent="0.25">
      <c r="A99" s="9" t="s">
        <v>2339</v>
      </c>
      <c r="B99" s="4" t="s">
        <v>308</v>
      </c>
      <c r="C99" s="4">
        <f t="shared" si="0"/>
        <v>-2335</v>
      </c>
      <c r="D99" t="s">
        <v>309</v>
      </c>
      <c r="E99" t="s">
        <v>1</v>
      </c>
      <c r="G99" t="s">
        <v>310</v>
      </c>
      <c r="H99" s="9" t="s">
        <v>322</v>
      </c>
      <c r="K99" t="s">
        <v>50</v>
      </c>
      <c r="L99" t="s">
        <v>311</v>
      </c>
      <c r="M99" t="s">
        <v>312</v>
      </c>
      <c r="N99" t="s">
        <v>313</v>
      </c>
      <c r="O99" t="s">
        <v>314</v>
      </c>
      <c r="P99" t="s">
        <v>315</v>
      </c>
      <c r="Q99" t="s">
        <v>316</v>
      </c>
      <c r="S99" t="s">
        <v>317</v>
      </c>
      <c r="T99" t="s">
        <v>318</v>
      </c>
      <c r="W99" t="s">
        <v>319</v>
      </c>
      <c r="Y99" t="s">
        <v>317</v>
      </c>
      <c r="AA99" s="9"/>
      <c r="AB99" t="s">
        <v>191</v>
      </c>
      <c r="AC99">
        <v>10010</v>
      </c>
    </row>
    <row r="100" spans="1:29" x14ac:dyDescent="0.25">
      <c r="A100" s="9" t="s">
        <v>2339</v>
      </c>
      <c r="B100" s="4" t="s">
        <v>308</v>
      </c>
      <c r="C100" s="4">
        <f t="shared" si="0"/>
        <v>-2335</v>
      </c>
      <c r="D100" t="s">
        <v>309</v>
      </c>
      <c r="E100" t="s">
        <v>1</v>
      </c>
      <c r="G100" t="s">
        <v>310</v>
      </c>
      <c r="H100" s="9" t="s">
        <v>100</v>
      </c>
      <c r="K100" t="s">
        <v>50</v>
      </c>
      <c r="L100" t="s">
        <v>311</v>
      </c>
      <c r="M100" t="s">
        <v>312</v>
      </c>
      <c r="N100" t="s">
        <v>313</v>
      </c>
      <c r="O100" t="s">
        <v>314</v>
      </c>
      <c r="P100" t="s">
        <v>315</v>
      </c>
      <c r="Q100" t="s">
        <v>316</v>
      </c>
      <c r="S100" t="s">
        <v>317</v>
      </c>
      <c r="T100" t="s">
        <v>318</v>
      </c>
      <c r="W100" t="s">
        <v>319</v>
      </c>
      <c r="Y100" t="s">
        <v>317</v>
      </c>
      <c r="AA100" s="9"/>
      <c r="AB100" t="s">
        <v>191</v>
      </c>
      <c r="AC100">
        <v>501</v>
      </c>
    </row>
    <row r="101" spans="1:29" x14ac:dyDescent="0.25">
      <c r="A101" s="9" t="s">
        <v>2339</v>
      </c>
      <c r="B101" s="4" t="s">
        <v>308</v>
      </c>
      <c r="C101" s="4">
        <f t="shared" si="0"/>
        <v>-2335</v>
      </c>
      <c r="D101" t="s">
        <v>309</v>
      </c>
      <c r="E101" t="s">
        <v>1</v>
      </c>
      <c r="G101" t="s">
        <v>310</v>
      </c>
      <c r="H101" s="9" t="s">
        <v>46</v>
      </c>
      <c r="K101" t="s">
        <v>50</v>
      </c>
      <c r="L101" t="s">
        <v>311</v>
      </c>
      <c r="M101" t="s">
        <v>312</v>
      </c>
      <c r="N101" t="s">
        <v>313</v>
      </c>
      <c r="O101" t="s">
        <v>314</v>
      </c>
      <c r="P101" t="s">
        <v>315</v>
      </c>
      <c r="Q101" t="s">
        <v>316</v>
      </c>
      <c r="S101" t="s">
        <v>317</v>
      </c>
      <c r="T101" t="s">
        <v>318</v>
      </c>
      <c r="W101" t="s">
        <v>319</v>
      </c>
      <c r="Y101" t="s">
        <v>317</v>
      </c>
      <c r="AA101" s="9"/>
      <c r="AB101" t="s">
        <v>191</v>
      </c>
      <c r="AC101">
        <v>506</v>
      </c>
    </row>
    <row r="102" spans="1:29" x14ac:dyDescent="0.25">
      <c r="A102" s="9" t="s">
        <v>2339</v>
      </c>
      <c r="B102" s="4" t="s">
        <v>308</v>
      </c>
      <c r="C102" s="4">
        <f t="shared" si="0"/>
        <v>-2335</v>
      </c>
      <c r="D102" t="s">
        <v>309</v>
      </c>
      <c r="E102" t="s">
        <v>1</v>
      </c>
      <c r="G102" t="s">
        <v>310</v>
      </c>
      <c r="H102" s="9" t="s">
        <v>81</v>
      </c>
      <c r="K102" t="s">
        <v>50</v>
      </c>
      <c r="L102" t="s">
        <v>311</v>
      </c>
      <c r="M102" t="s">
        <v>312</v>
      </c>
      <c r="N102" t="s">
        <v>313</v>
      </c>
      <c r="O102" t="s">
        <v>314</v>
      </c>
      <c r="P102" t="s">
        <v>315</v>
      </c>
      <c r="Q102" t="s">
        <v>316</v>
      </c>
      <c r="S102" t="s">
        <v>317</v>
      </c>
      <c r="T102" t="s">
        <v>318</v>
      </c>
      <c r="W102" t="s">
        <v>319</v>
      </c>
      <c r="Y102" t="s">
        <v>317</v>
      </c>
      <c r="AA102" s="9"/>
      <c r="AB102" t="s">
        <v>191</v>
      </c>
      <c r="AC102">
        <v>508</v>
      </c>
    </row>
    <row r="103" spans="1:29" x14ac:dyDescent="0.25">
      <c r="A103" s="9" t="s">
        <v>2339</v>
      </c>
      <c r="B103" s="4" t="s">
        <v>308</v>
      </c>
      <c r="C103" s="4">
        <f t="shared" si="0"/>
        <v>-2335</v>
      </c>
      <c r="D103" t="s">
        <v>309</v>
      </c>
      <c r="E103" t="s">
        <v>1</v>
      </c>
      <c r="G103" t="s">
        <v>310</v>
      </c>
      <c r="H103" s="9" t="s">
        <v>101</v>
      </c>
      <c r="K103" t="s">
        <v>50</v>
      </c>
      <c r="L103" t="s">
        <v>311</v>
      </c>
      <c r="M103" t="s">
        <v>312</v>
      </c>
      <c r="N103" t="s">
        <v>313</v>
      </c>
      <c r="O103" t="s">
        <v>314</v>
      </c>
      <c r="P103" t="s">
        <v>315</v>
      </c>
      <c r="Q103" t="s">
        <v>316</v>
      </c>
      <c r="S103" t="s">
        <v>317</v>
      </c>
      <c r="T103" t="s">
        <v>318</v>
      </c>
      <c r="W103" t="s">
        <v>319</v>
      </c>
      <c r="Y103" t="s">
        <v>317</v>
      </c>
      <c r="AA103" s="9"/>
      <c r="AB103" t="s">
        <v>191</v>
      </c>
      <c r="AC103">
        <v>510</v>
      </c>
    </row>
    <row r="104" spans="1:29" x14ac:dyDescent="0.25">
      <c r="A104" s="9" t="s">
        <v>2339</v>
      </c>
      <c r="B104" s="4" t="s">
        <v>308</v>
      </c>
      <c r="C104" s="4">
        <f t="shared" si="0"/>
        <v>-2335</v>
      </c>
      <c r="D104" t="s">
        <v>309</v>
      </c>
      <c r="E104" t="s">
        <v>1</v>
      </c>
      <c r="G104" t="s">
        <v>310</v>
      </c>
      <c r="H104" s="9" t="s">
        <v>126</v>
      </c>
      <c r="K104" t="s">
        <v>50</v>
      </c>
      <c r="L104" t="s">
        <v>311</v>
      </c>
      <c r="M104" t="s">
        <v>312</v>
      </c>
      <c r="N104" t="s">
        <v>313</v>
      </c>
      <c r="O104" t="s">
        <v>314</v>
      </c>
      <c r="P104" t="s">
        <v>315</v>
      </c>
      <c r="Q104" t="s">
        <v>316</v>
      </c>
      <c r="S104" t="s">
        <v>317</v>
      </c>
      <c r="T104" t="s">
        <v>318</v>
      </c>
      <c r="W104" t="s">
        <v>319</v>
      </c>
      <c r="Y104" t="s">
        <v>317</v>
      </c>
      <c r="AA104" s="9"/>
      <c r="AB104" t="s">
        <v>191</v>
      </c>
      <c r="AC104">
        <v>515</v>
      </c>
    </row>
    <row r="105" spans="1:29" x14ac:dyDescent="0.25">
      <c r="A105" s="9" t="s">
        <v>2340</v>
      </c>
      <c r="B105" s="4" t="s">
        <v>323</v>
      </c>
      <c r="C105" s="4" t="s">
        <v>324</v>
      </c>
      <c r="D105" t="s">
        <v>325</v>
      </c>
      <c r="E105" t="s">
        <v>151</v>
      </c>
      <c r="G105" t="s">
        <v>326</v>
      </c>
      <c r="H105" s="9" t="s">
        <v>45</v>
      </c>
      <c r="K105" t="s">
        <v>327</v>
      </c>
      <c r="L105" t="s">
        <v>328</v>
      </c>
      <c r="M105" t="s">
        <v>329</v>
      </c>
      <c r="N105" t="s">
        <v>330</v>
      </c>
      <c r="O105" t="s">
        <v>331</v>
      </c>
      <c r="Q105" t="s">
        <v>332</v>
      </c>
      <c r="R105" t="s">
        <v>333</v>
      </c>
      <c r="S105" t="s">
        <v>326</v>
      </c>
      <c r="U105" t="s">
        <v>331</v>
      </c>
      <c r="W105" t="s">
        <v>332</v>
      </c>
      <c r="X105" t="s">
        <v>334</v>
      </c>
      <c r="Y105" s="9">
        <v>10002</v>
      </c>
      <c r="Z105" t="s">
        <v>335</v>
      </c>
      <c r="AA105" s="9"/>
    </row>
    <row r="106" spans="1:29" x14ac:dyDescent="0.25">
      <c r="A106" s="9" t="s">
        <v>2340</v>
      </c>
      <c r="B106" s="4" t="s">
        <v>323</v>
      </c>
      <c r="C106" s="4" t="s">
        <v>324</v>
      </c>
      <c r="D106" t="s">
        <v>325</v>
      </c>
      <c r="E106" t="s">
        <v>151</v>
      </c>
      <c r="G106" t="s">
        <v>326</v>
      </c>
      <c r="H106" s="9" t="s">
        <v>100</v>
      </c>
      <c r="K106" t="s">
        <v>327</v>
      </c>
      <c r="L106" t="s">
        <v>328</v>
      </c>
      <c r="M106" t="s">
        <v>329</v>
      </c>
      <c r="N106" t="s">
        <v>330</v>
      </c>
      <c r="O106" t="s">
        <v>331</v>
      </c>
      <c r="Q106" t="s">
        <v>332</v>
      </c>
      <c r="R106" t="s">
        <v>333</v>
      </c>
      <c r="S106" t="s">
        <v>326</v>
      </c>
      <c r="U106" t="s">
        <v>331</v>
      </c>
      <c r="W106" t="s">
        <v>332</v>
      </c>
      <c r="X106" t="s">
        <v>334</v>
      </c>
      <c r="Y106" s="9">
        <v>501</v>
      </c>
      <c r="Z106" t="s">
        <v>335</v>
      </c>
      <c r="AA106" s="9"/>
    </row>
    <row r="107" spans="1:29" x14ac:dyDescent="0.25">
      <c r="A107" s="9" t="s">
        <v>2340</v>
      </c>
      <c r="B107" s="4" t="s">
        <v>323</v>
      </c>
      <c r="C107" s="4" t="s">
        <v>324</v>
      </c>
      <c r="D107" t="s">
        <v>325</v>
      </c>
      <c r="E107" t="s">
        <v>151</v>
      </c>
      <c r="G107" t="s">
        <v>326</v>
      </c>
      <c r="H107" s="9" t="s">
        <v>46</v>
      </c>
      <c r="K107" t="s">
        <v>327</v>
      </c>
      <c r="L107" t="s">
        <v>328</v>
      </c>
      <c r="M107" t="s">
        <v>329</v>
      </c>
      <c r="N107" t="s">
        <v>330</v>
      </c>
      <c r="O107" t="s">
        <v>331</v>
      </c>
      <c r="Q107" t="s">
        <v>332</v>
      </c>
      <c r="R107" t="s">
        <v>333</v>
      </c>
      <c r="S107" t="s">
        <v>326</v>
      </c>
      <c r="U107" t="s">
        <v>331</v>
      </c>
      <c r="W107" t="s">
        <v>332</v>
      </c>
      <c r="X107" t="s">
        <v>334</v>
      </c>
      <c r="Y107" s="9">
        <v>506</v>
      </c>
      <c r="Z107" t="s">
        <v>335</v>
      </c>
      <c r="AA107" s="9"/>
    </row>
    <row r="108" spans="1:29" x14ac:dyDescent="0.25">
      <c r="A108" s="9" t="s">
        <v>2340</v>
      </c>
      <c r="B108" s="4" t="s">
        <v>323</v>
      </c>
      <c r="C108" s="4" t="s">
        <v>324</v>
      </c>
      <c r="D108" t="s">
        <v>325</v>
      </c>
      <c r="E108" t="s">
        <v>151</v>
      </c>
      <c r="G108" t="s">
        <v>326</v>
      </c>
      <c r="H108" s="9" t="s">
        <v>143</v>
      </c>
      <c r="K108" t="s">
        <v>327</v>
      </c>
      <c r="L108" t="s">
        <v>328</v>
      </c>
      <c r="M108" t="s">
        <v>329</v>
      </c>
      <c r="N108" t="s">
        <v>330</v>
      </c>
      <c r="O108" t="s">
        <v>331</v>
      </c>
      <c r="Q108" t="s">
        <v>332</v>
      </c>
      <c r="R108" t="s">
        <v>333</v>
      </c>
      <c r="S108" t="s">
        <v>326</v>
      </c>
      <c r="U108" t="s">
        <v>331</v>
      </c>
      <c r="W108" t="s">
        <v>332</v>
      </c>
      <c r="X108" t="s">
        <v>334</v>
      </c>
      <c r="Y108" s="9">
        <v>577</v>
      </c>
      <c r="Z108" t="s">
        <v>335</v>
      </c>
      <c r="AA108" s="9"/>
    </row>
    <row r="109" spans="1:29" x14ac:dyDescent="0.25">
      <c r="A109" s="9" t="s">
        <v>2341</v>
      </c>
      <c r="B109" s="4" t="s">
        <v>336</v>
      </c>
      <c r="C109" s="4" t="s">
        <v>337</v>
      </c>
      <c r="D109" t="s">
        <v>325</v>
      </c>
      <c r="E109" t="s">
        <v>1</v>
      </c>
      <c r="G109" t="s">
        <v>326</v>
      </c>
      <c r="H109" s="9" t="s">
        <v>195</v>
      </c>
      <c r="K109" t="s">
        <v>327</v>
      </c>
      <c r="L109" t="s">
        <v>328</v>
      </c>
      <c r="M109" t="s">
        <v>329</v>
      </c>
      <c r="N109" t="s">
        <v>330</v>
      </c>
      <c r="O109" t="s">
        <v>331</v>
      </c>
      <c r="Q109" t="s">
        <v>332</v>
      </c>
      <c r="R109" t="s">
        <v>333</v>
      </c>
      <c r="S109" t="s">
        <v>326</v>
      </c>
      <c r="U109" t="s">
        <v>331</v>
      </c>
      <c r="W109" t="s">
        <v>332</v>
      </c>
      <c r="X109" t="s">
        <v>334</v>
      </c>
      <c r="Y109" s="9">
        <v>10004</v>
      </c>
      <c r="Z109" t="s">
        <v>335</v>
      </c>
      <c r="AA109" s="9"/>
    </row>
    <row r="110" spans="1:29" x14ac:dyDescent="0.25">
      <c r="A110" s="9" t="s">
        <v>2341</v>
      </c>
      <c r="B110" s="4" t="s">
        <v>336</v>
      </c>
      <c r="C110" s="4" t="s">
        <v>337</v>
      </c>
      <c r="D110" t="s">
        <v>325</v>
      </c>
      <c r="E110" t="s">
        <v>1</v>
      </c>
      <c r="G110" t="s">
        <v>326</v>
      </c>
      <c r="H110" s="9" t="s">
        <v>105</v>
      </c>
      <c r="K110" t="s">
        <v>327</v>
      </c>
      <c r="L110" t="s">
        <v>328</v>
      </c>
      <c r="M110" t="s">
        <v>329</v>
      </c>
      <c r="N110" t="s">
        <v>330</v>
      </c>
      <c r="O110" t="s">
        <v>331</v>
      </c>
      <c r="Q110" t="s">
        <v>332</v>
      </c>
      <c r="R110" t="s">
        <v>333</v>
      </c>
      <c r="S110" t="s">
        <v>326</v>
      </c>
      <c r="U110" t="s">
        <v>331</v>
      </c>
      <c r="W110" t="s">
        <v>332</v>
      </c>
      <c r="X110" t="s">
        <v>334</v>
      </c>
      <c r="Y110" s="9">
        <v>10006</v>
      </c>
      <c r="Z110" t="s">
        <v>335</v>
      </c>
      <c r="AA110" s="9"/>
    </row>
    <row r="111" spans="1:29" x14ac:dyDescent="0.25">
      <c r="A111" s="9" t="s">
        <v>2341</v>
      </c>
      <c r="B111" s="4" t="s">
        <v>336</v>
      </c>
      <c r="C111" s="4" t="s">
        <v>337</v>
      </c>
      <c r="D111" t="s">
        <v>325</v>
      </c>
      <c r="E111" t="s">
        <v>1</v>
      </c>
      <c r="G111" t="s">
        <v>326</v>
      </c>
      <c r="H111" s="9" t="s">
        <v>81</v>
      </c>
      <c r="K111" t="s">
        <v>327</v>
      </c>
      <c r="L111" t="s">
        <v>328</v>
      </c>
      <c r="M111" t="s">
        <v>329</v>
      </c>
      <c r="N111" t="s">
        <v>330</v>
      </c>
      <c r="O111" t="s">
        <v>331</v>
      </c>
      <c r="Q111" t="s">
        <v>332</v>
      </c>
      <c r="R111" t="s">
        <v>333</v>
      </c>
      <c r="S111" t="s">
        <v>326</v>
      </c>
      <c r="U111" t="s">
        <v>331</v>
      </c>
      <c r="W111" t="s">
        <v>332</v>
      </c>
      <c r="X111" t="s">
        <v>334</v>
      </c>
      <c r="Y111" s="9">
        <v>508</v>
      </c>
      <c r="Z111" t="s">
        <v>335</v>
      </c>
      <c r="AA111" s="9"/>
    </row>
    <row r="112" spans="1:29" x14ac:dyDescent="0.25">
      <c r="A112" s="9" t="s">
        <v>2341</v>
      </c>
      <c r="B112" s="4" t="s">
        <v>336</v>
      </c>
      <c r="C112" s="4" t="s">
        <v>337</v>
      </c>
      <c r="D112" t="s">
        <v>325</v>
      </c>
      <c r="E112" t="s">
        <v>1</v>
      </c>
      <c r="G112" t="s">
        <v>326</v>
      </c>
      <c r="H112" s="9" t="s">
        <v>3227</v>
      </c>
      <c r="K112" t="s">
        <v>327</v>
      </c>
      <c r="L112" t="s">
        <v>328</v>
      </c>
      <c r="M112" t="s">
        <v>329</v>
      </c>
      <c r="N112" t="s">
        <v>330</v>
      </c>
      <c r="O112" t="s">
        <v>331</v>
      </c>
      <c r="Q112" t="s">
        <v>332</v>
      </c>
      <c r="R112" t="s">
        <v>333</v>
      </c>
      <c r="S112" t="s">
        <v>326</v>
      </c>
      <c r="U112" t="s">
        <v>331</v>
      </c>
      <c r="W112" t="s">
        <v>332</v>
      </c>
      <c r="X112" t="s">
        <v>334</v>
      </c>
      <c r="Y112" s="9">
        <v>565</v>
      </c>
      <c r="Z112" t="s">
        <v>335</v>
      </c>
      <c r="AA112" s="9"/>
    </row>
    <row r="113" spans="1:29" x14ac:dyDescent="0.25">
      <c r="A113" s="9" t="s">
        <v>2342</v>
      </c>
      <c r="B113" s="4" t="s">
        <v>338</v>
      </c>
      <c r="C113" s="4" t="s">
        <v>337</v>
      </c>
      <c r="D113" t="s">
        <v>325</v>
      </c>
      <c r="E113" t="s">
        <v>1</v>
      </c>
      <c r="G113" t="s">
        <v>326</v>
      </c>
      <c r="H113" s="9" t="s">
        <v>55</v>
      </c>
      <c r="K113" t="s">
        <v>327</v>
      </c>
      <c r="L113" t="s">
        <v>328</v>
      </c>
      <c r="M113" t="s">
        <v>329</v>
      </c>
      <c r="N113" t="s">
        <v>330</v>
      </c>
      <c r="O113" t="s">
        <v>331</v>
      </c>
      <c r="Q113" t="s">
        <v>332</v>
      </c>
      <c r="R113" t="s">
        <v>333</v>
      </c>
      <c r="S113" t="s">
        <v>326</v>
      </c>
      <c r="U113" t="s">
        <v>331</v>
      </c>
      <c r="W113" t="s">
        <v>332</v>
      </c>
      <c r="X113" t="s">
        <v>334</v>
      </c>
      <c r="Y113" s="9">
        <v>10008</v>
      </c>
      <c r="Z113" t="s">
        <v>335</v>
      </c>
      <c r="AA113" s="9"/>
    </row>
    <row r="114" spans="1:29" x14ac:dyDescent="0.25">
      <c r="A114" s="9" t="s">
        <v>2342</v>
      </c>
      <c r="B114" s="4" t="s">
        <v>338</v>
      </c>
      <c r="C114" s="4" t="s">
        <v>337</v>
      </c>
      <c r="D114" t="s">
        <v>325</v>
      </c>
      <c r="E114" t="s">
        <v>1</v>
      </c>
      <c r="G114" t="s">
        <v>326</v>
      </c>
      <c r="H114" s="9" t="s">
        <v>3230</v>
      </c>
      <c r="K114" t="s">
        <v>327</v>
      </c>
      <c r="L114" t="s">
        <v>328</v>
      </c>
      <c r="M114" t="s">
        <v>329</v>
      </c>
      <c r="N114" t="s">
        <v>330</v>
      </c>
      <c r="O114" t="s">
        <v>331</v>
      </c>
      <c r="Q114" t="s">
        <v>332</v>
      </c>
      <c r="R114" t="s">
        <v>333</v>
      </c>
      <c r="S114" t="s">
        <v>326</v>
      </c>
      <c r="U114" t="s">
        <v>331</v>
      </c>
      <c r="W114" t="s">
        <v>332</v>
      </c>
      <c r="X114" t="s">
        <v>334</v>
      </c>
      <c r="Y114" s="9">
        <v>560</v>
      </c>
      <c r="Z114" t="s">
        <v>335</v>
      </c>
      <c r="AA114" s="9"/>
    </row>
    <row r="115" spans="1:29" x14ac:dyDescent="0.25">
      <c r="A115" s="9" t="s">
        <v>2342</v>
      </c>
      <c r="B115" s="4" t="s">
        <v>338</v>
      </c>
      <c r="C115" s="4" t="s">
        <v>337</v>
      </c>
      <c r="D115" t="s">
        <v>325</v>
      </c>
      <c r="E115" t="s">
        <v>1</v>
      </c>
      <c r="G115" t="s">
        <v>326</v>
      </c>
      <c r="H115" s="9" t="s">
        <v>3227</v>
      </c>
      <c r="K115" t="s">
        <v>327</v>
      </c>
      <c r="L115" t="s">
        <v>328</v>
      </c>
      <c r="M115" t="s">
        <v>329</v>
      </c>
      <c r="N115" t="s">
        <v>330</v>
      </c>
      <c r="O115" t="s">
        <v>331</v>
      </c>
      <c r="Q115" t="s">
        <v>332</v>
      </c>
      <c r="R115" t="s">
        <v>333</v>
      </c>
      <c r="S115" t="s">
        <v>326</v>
      </c>
      <c r="U115" t="s">
        <v>331</v>
      </c>
      <c r="W115" t="s">
        <v>332</v>
      </c>
      <c r="X115" t="s">
        <v>334</v>
      </c>
      <c r="Y115" s="9">
        <v>565</v>
      </c>
      <c r="Z115" t="s">
        <v>335</v>
      </c>
      <c r="AA115" s="9"/>
      <c r="AC115" t="s">
        <v>3229</v>
      </c>
    </row>
    <row r="116" spans="1:29" x14ac:dyDescent="0.25">
      <c r="A116" s="9" t="s">
        <v>2343</v>
      </c>
      <c r="B116" s="4">
        <v>2466293551</v>
      </c>
      <c r="C116" s="4">
        <v>2466293622</v>
      </c>
      <c r="D116" t="s">
        <v>339</v>
      </c>
      <c r="E116" t="s">
        <v>25</v>
      </c>
      <c r="G116" t="s">
        <v>326</v>
      </c>
      <c r="H116" s="9" t="s">
        <v>320</v>
      </c>
      <c r="K116" t="s">
        <v>327</v>
      </c>
      <c r="L116" t="s">
        <v>328</v>
      </c>
      <c r="M116" t="s">
        <v>329</v>
      </c>
      <c r="N116" t="s">
        <v>330</v>
      </c>
      <c r="O116" t="s">
        <v>331</v>
      </c>
      <c r="Q116" t="s">
        <v>332</v>
      </c>
      <c r="R116" t="s">
        <v>333</v>
      </c>
      <c r="S116" t="s">
        <v>326</v>
      </c>
      <c r="U116" t="s">
        <v>331</v>
      </c>
      <c r="W116" t="s">
        <v>332</v>
      </c>
      <c r="X116" t="s">
        <v>334</v>
      </c>
      <c r="Y116" s="9">
        <v>562</v>
      </c>
      <c r="Z116" t="s">
        <v>335</v>
      </c>
      <c r="AA116" s="9"/>
    </row>
    <row r="117" spans="1:29" x14ac:dyDescent="0.25">
      <c r="A117" s="9" t="s">
        <v>2343</v>
      </c>
      <c r="B117" s="4">
        <v>2466293551</v>
      </c>
      <c r="C117" s="4">
        <v>2466293622</v>
      </c>
      <c r="D117" t="s">
        <v>339</v>
      </c>
      <c r="E117" t="s">
        <v>25</v>
      </c>
      <c r="G117" t="s">
        <v>326</v>
      </c>
      <c r="H117" s="9" t="s">
        <v>144</v>
      </c>
      <c r="K117" t="s">
        <v>327</v>
      </c>
      <c r="L117" t="s">
        <v>328</v>
      </c>
      <c r="M117" t="s">
        <v>329</v>
      </c>
      <c r="N117" t="s">
        <v>330</v>
      </c>
      <c r="O117" t="s">
        <v>331</v>
      </c>
      <c r="Q117" t="s">
        <v>332</v>
      </c>
      <c r="R117" t="s">
        <v>333</v>
      </c>
      <c r="S117" t="s">
        <v>326</v>
      </c>
      <c r="U117" t="s">
        <v>331</v>
      </c>
      <c r="W117" t="s">
        <v>332</v>
      </c>
      <c r="X117" t="s">
        <v>334</v>
      </c>
      <c r="Y117" s="9">
        <v>563</v>
      </c>
      <c r="Z117" t="s">
        <v>335</v>
      </c>
      <c r="AA117" s="9"/>
    </row>
    <row r="118" spans="1:29" x14ac:dyDescent="0.25">
      <c r="A118" s="9" t="s">
        <v>2343</v>
      </c>
      <c r="B118" s="4">
        <v>2466293551</v>
      </c>
      <c r="C118" s="4">
        <v>2466293622</v>
      </c>
      <c r="D118" t="s">
        <v>339</v>
      </c>
      <c r="E118" t="s">
        <v>25</v>
      </c>
      <c r="G118" t="s">
        <v>326</v>
      </c>
      <c r="H118" s="9" t="s">
        <v>321</v>
      </c>
      <c r="K118" t="s">
        <v>327</v>
      </c>
      <c r="L118" t="s">
        <v>328</v>
      </c>
      <c r="M118" t="s">
        <v>329</v>
      </c>
      <c r="N118" t="s">
        <v>330</v>
      </c>
      <c r="O118" t="s">
        <v>331</v>
      </c>
      <c r="Q118" t="s">
        <v>332</v>
      </c>
      <c r="R118" t="s">
        <v>333</v>
      </c>
      <c r="S118" t="s">
        <v>326</v>
      </c>
      <c r="U118" t="s">
        <v>331</v>
      </c>
      <c r="W118" t="s">
        <v>332</v>
      </c>
      <c r="X118" t="s">
        <v>334</v>
      </c>
      <c r="Y118" s="9">
        <v>566</v>
      </c>
      <c r="Z118" t="s">
        <v>335</v>
      </c>
      <c r="AA118" s="9"/>
    </row>
    <row r="119" spans="1:29" x14ac:dyDescent="0.25">
      <c r="A119" s="9" t="s">
        <v>2343</v>
      </c>
      <c r="B119" s="4">
        <v>2466293551</v>
      </c>
      <c r="C119" s="4">
        <v>2466293622</v>
      </c>
      <c r="D119" t="s">
        <v>339</v>
      </c>
      <c r="E119" t="s">
        <v>25</v>
      </c>
      <c r="G119" t="s">
        <v>326</v>
      </c>
      <c r="H119" s="9" t="s">
        <v>164</v>
      </c>
      <c r="K119" t="s">
        <v>327</v>
      </c>
      <c r="L119" t="s">
        <v>328</v>
      </c>
      <c r="M119" t="s">
        <v>329</v>
      </c>
      <c r="N119" t="s">
        <v>330</v>
      </c>
      <c r="O119" t="s">
        <v>331</v>
      </c>
      <c r="Q119" t="s">
        <v>332</v>
      </c>
      <c r="R119" t="s">
        <v>333</v>
      </c>
      <c r="S119" t="s">
        <v>326</v>
      </c>
      <c r="U119" t="s">
        <v>331</v>
      </c>
      <c r="W119" t="s">
        <v>332</v>
      </c>
      <c r="X119" t="s">
        <v>334</v>
      </c>
      <c r="Y119" s="9">
        <v>576</v>
      </c>
      <c r="Z119" t="s">
        <v>335</v>
      </c>
      <c r="AA119" s="9"/>
    </row>
    <row r="120" spans="1:29" x14ac:dyDescent="0.25">
      <c r="A120" s="9" t="s">
        <v>2343</v>
      </c>
      <c r="B120" s="4">
        <v>2466293551</v>
      </c>
      <c r="C120" s="4">
        <v>2466293622</v>
      </c>
      <c r="D120" t="s">
        <v>339</v>
      </c>
      <c r="E120" t="s">
        <v>25</v>
      </c>
      <c r="G120" t="s">
        <v>326</v>
      </c>
      <c r="H120" s="9" t="s">
        <v>127</v>
      </c>
      <c r="K120" t="s">
        <v>327</v>
      </c>
      <c r="L120" t="s">
        <v>328</v>
      </c>
      <c r="M120" t="s">
        <v>329</v>
      </c>
      <c r="N120" t="s">
        <v>330</v>
      </c>
      <c r="O120" t="s">
        <v>331</v>
      </c>
      <c r="Q120" t="s">
        <v>332</v>
      </c>
      <c r="R120" t="s">
        <v>333</v>
      </c>
      <c r="S120" t="s">
        <v>326</v>
      </c>
      <c r="U120" t="s">
        <v>331</v>
      </c>
      <c r="W120" t="s">
        <v>332</v>
      </c>
      <c r="X120" t="s">
        <v>334</v>
      </c>
      <c r="Y120" s="9">
        <v>590</v>
      </c>
      <c r="Z120" t="s">
        <v>335</v>
      </c>
      <c r="AA120" s="9"/>
    </row>
    <row r="121" spans="1:29" x14ac:dyDescent="0.25">
      <c r="A121" s="9" t="s">
        <v>2344</v>
      </c>
      <c r="B121" s="4">
        <v>2466293551</v>
      </c>
      <c r="C121" s="4">
        <v>2466293622</v>
      </c>
      <c r="D121" t="s">
        <v>339</v>
      </c>
      <c r="E121" t="s">
        <v>25</v>
      </c>
      <c r="G121" t="s">
        <v>326</v>
      </c>
      <c r="H121" s="9" t="s">
        <v>320</v>
      </c>
      <c r="K121" t="s">
        <v>327</v>
      </c>
      <c r="L121" t="s">
        <v>328</v>
      </c>
      <c r="M121" t="s">
        <v>329</v>
      </c>
      <c r="N121" t="s">
        <v>330</v>
      </c>
      <c r="O121" t="s">
        <v>331</v>
      </c>
      <c r="Q121" t="s">
        <v>332</v>
      </c>
      <c r="R121" t="s">
        <v>333</v>
      </c>
      <c r="S121" t="s">
        <v>326</v>
      </c>
      <c r="U121" t="s">
        <v>331</v>
      </c>
      <c r="W121" t="s">
        <v>332</v>
      </c>
      <c r="X121" t="s">
        <v>334</v>
      </c>
      <c r="Y121" s="9">
        <v>562</v>
      </c>
      <c r="Z121" t="s">
        <v>335</v>
      </c>
      <c r="AA121" s="9"/>
    </row>
    <row r="122" spans="1:29" x14ac:dyDescent="0.25">
      <c r="A122" s="9" t="s">
        <v>2344</v>
      </c>
      <c r="B122" s="4">
        <v>2466293551</v>
      </c>
      <c r="C122" s="4">
        <v>2466293622</v>
      </c>
      <c r="D122" t="s">
        <v>339</v>
      </c>
      <c r="E122" t="s">
        <v>25</v>
      </c>
      <c r="G122" t="s">
        <v>326</v>
      </c>
      <c r="H122" s="9" t="s">
        <v>144</v>
      </c>
      <c r="K122" t="s">
        <v>327</v>
      </c>
      <c r="L122" t="s">
        <v>328</v>
      </c>
      <c r="M122" t="s">
        <v>329</v>
      </c>
      <c r="N122" t="s">
        <v>330</v>
      </c>
      <c r="O122" t="s">
        <v>331</v>
      </c>
      <c r="Q122" t="s">
        <v>332</v>
      </c>
      <c r="R122" t="s">
        <v>333</v>
      </c>
      <c r="S122" t="s">
        <v>326</v>
      </c>
      <c r="U122" t="s">
        <v>331</v>
      </c>
      <c r="W122" t="s">
        <v>332</v>
      </c>
      <c r="X122" t="s">
        <v>334</v>
      </c>
      <c r="Y122" s="9">
        <v>563</v>
      </c>
      <c r="Z122" t="s">
        <v>335</v>
      </c>
      <c r="AA122" s="9"/>
    </row>
    <row r="123" spans="1:29" x14ac:dyDescent="0.25">
      <c r="A123" s="9" t="s">
        <v>2344</v>
      </c>
      <c r="B123" s="4">
        <v>2466293551</v>
      </c>
      <c r="C123" s="4">
        <v>2466293622</v>
      </c>
      <c r="D123" t="s">
        <v>339</v>
      </c>
      <c r="E123" t="s">
        <v>25</v>
      </c>
      <c r="G123" t="s">
        <v>326</v>
      </c>
      <c r="H123" s="9" t="s">
        <v>321</v>
      </c>
      <c r="K123" t="s">
        <v>327</v>
      </c>
      <c r="L123" t="s">
        <v>328</v>
      </c>
      <c r="M123" t="s">
        <v>329</v>
      </c>
      <c r="N123" t="s">
        <v>330</v>
      </c>
      <c r="O123" t="s">
        <v>331</v>
      </c>
      <c r="Q123" t="s">
        <v>332</v>
      </c>
      <c r="R123" t="s">
        <v>333</v>
      </c>
      <c r="S123" t="s">
        <v>326</v>
      </c>
      <c r="U123" t="s">
        <v>331</v>
      </c>
      <c r="W123" t="s">
        <v>332</v>
      </c>
      <c r="X123" t="s">
        <v>334</v>
      </c>
      <c r="Y123" s="9">
        <v>566</v>
      </c>
      <c r="Z123" t="s">
        <v>335</v>
      </c>
      <c r="AA123" s="9"/>
    </row>
    <row r="124" spans="1:29" x14ac:dyDescent="0.25">
      <c r="A124" s="9" t="s">
        <v>2344</v>
      </c>
      <c r="B124" s="4">
        <v>2466293551</v>
      </c>
      <c r="C124" s="4">
        <v>2466293622</v>
      </c>
      <c r="D124" t="s">
        <v>339</v>
      </c>
      <c r="E124" t="s">
        <v>25</v>
      </c>
      <c r="G124" t="s">
        <v>326</v>
      </c>
      <c r="H124" s="9" t="s">
        <v>164</v>
      </c>
      <c r="K124" t="s">
        <v>327</v>
      </c>
      <c r="L124" t="s">
        <v>328</v>
      </c>
      <c r="M124" t="s">
        <v>329</v>
      </c>
      <c r="N124" t="s">
        <v>330</v>
      </c>
      <c r="O124" t="s">
        <v>331</v>
      </c>
      <c r="Q124" t="s">
        <v>332</v>
      </c>
      <c r="R124" t="s">
        <v>333</v>
      </c>
      <c r="S124" t="s">
        <v>326</v>
      </c>
      <c r="U124" t="s">
        <v>331</v>
      </c>
      <c r="W124" t="s">
        <v>332</v>
      </c>
      <c r="X124" t="s">
        <v>334</v>
      </c>
      <c r="Y124" s="9">
        <v>576</v>
      </c>
      <c r="Z124" t="s">
        <v>335</v>
      </c>
      <c r="AA124" s="9"/>
    </row>
    <row r="125" spans="1:29" x14ac:dyDescent="0.25">
      <c r="A125" s="9" t="s">
        <v>2344</v>
      </c>
      <c r="B125" s="4">
        <v>2466293551</v>
      </c>
      <c r="C125" s="4">
        <v>2466293622</v>
      </c>
      <c r="D125" t="s">
        <v>339</v>
      </c>
      <c r="E125" t="s">
        <v>25</v>
      </c>
      <c r="G125" t="s">
        <v>326</v>
      </c>
      <c r="H125" s="9" t="s">
        <v>127</v>
      </c>
      <c r="K125" t="s">
        <v>327</v>
      </c>
      <c r="L125" t="s">
        <v>328</v>
      </c>
      <c r="M125" t="s">
        <v>329</v>
      </c>
      <c r="N125" t="s">
        <v>330</v>
      </c>
      <c r="O125" t="s">
        <v>331</v>
      </c>
      <c r="Q125" t="s">
        <v>332</v>
      </c>
      <c r="R125" t="s">
        <v>333</v>
      </c>
      <c r="S125" t="s">
        <v>326</v>
      </c>
      <c r="U125" t="s">
        <v>331</v>
      </c>
      <c r="W125" t="s">
        <v>332</v>
      </c>
      <c r="X125" t="s">
        <v>334</v>
      </c>
      <c r="Y125" s="9">
        <v>590</v>
      </c>
      <c r="Z125" t="s">
        <v>335</v>
      </c>
      <c r="AA125" s="9"/>
    </row>
    <row r="126" spans="1:29" x14ac:dyDescent="0.25">
      <c r="A126" s="9" t="s">
        <v>2345</v>
      </c>
      <c r="B126" s="4">
        <f t="shared" ref="B126:B133" si="1">254-20-366-3350</f>
        <v>-3482</v>
      </c>
      <c r="C126" s="4">
        <f t="shared" ref="C126:C133" si="2">254-20-366-3900</f>
        <v>-4032</v>
      </c>
      <c r="D126" t="s">
        <v>220</v>
      </c>
      <c r="E126" t="s">
        <v>151</v>
      </c>
      <c r="F126" t="s">
        <v>221</v>
      </c>
      <c r="G126" t="s">
        <v>340</v>
      </c>
      <c r="H126" s="9" t="s">
        <v>55</v>
      </c>
      <c r="K126" t="s">
        <v>327</v>
      </c>
      <c r="L126" t="s">
        <v>341</v>
      </c>
      <c r="M126" t="s">
        <v>342</v>
      </c>
      <c r="N126" t="s">
        <v>343</v>
      </c>
      <c r="O126" t="s">
        <v>344</v>
      </c>
      <c r="P126" t="s">
        <v>345</v>
      </c>
      <c r="R126" t="s">
        <v>346</v>
      </c>
      <c r="S126" t="s">
        <v>347</v>
      </c>
      <c r="V126" t="s">
        <v>348</v>
      </c>
      <c r="X126" t="s">
        <v>346</v>
      </c>
      <c r="Z126" s="9" t="s">
        <v>335</v>
      </c>
      <c r="AA126" s="9"/>
      <c r="AB126" s="9"/>
    </row>
    <row r="127" spans="1:29" x14ac:dyDescent="0.25">
      <c r="A127" s="9" t="s">
        <v>2345</v>
      </c>
      <c r="B127" s="4">
        <f t="shared" si="1"/>
        <v>-3482</v>
      </c>
      <c r="C127" s="4">
        <f t="shared" si="2"/>
        <v>-4032</v>
      </c>
      <c r="D127" t="s">
        <v>220</v>
      </c>
      <c r="E127" t="s">
        <v>151</v>
      </c>
      <c r="F127" t="s">
        <v>221</v>
      </c>
      <c r="G127" t="s">
        <v>340</v>
      </c>
      <c r="H127" s="9" t="s">
        <v>322</v>
      </c>
      <c r="K127" t="s">
        <v>327</v>
      </c>
      <c r="L127" t="s">
        <v>341</v>
      </c>
      <c r="M127" t="s">
        <v>342</v>
      </c>
      <c r="N127" t="s">
        <v>343</v>
      </c>
      <c r="O127" t="s">
        <v>344</v>
      </c>
      <c r="P127" t="s">
        <v>345</v>
      </c>
      <c r="R127" t="s">
        <v>346</v>
      </c>
      <c r="S127" t="s">
        <v>347</v>
      </c>
      <c r="V127" t="s">
        <v>348</v>
      </c>
      <c r="X127" t="s">
        <v>346</v>
      </c>
      <c r="Z127" s="9" t="s">
        <v>335</v>
      </c>
      <c r="AA127" s="9"/>
      <c r="AB127" s="9"/>
    </row>
    <row r="128" spans="1:29" x14ac:dyDescent="0.25">
      <c r="A128" s="9" t="s">
        <v>2345</v>
      </c>
      <c r="B128" s="4">
        <f t="shared" si="1"/>
        <v>-3482</v>
      </c>
      <c r="C128" s="4">
        <f t="shared" si="2"/>
        <v>-4032</v>
      </c>
      <c r="D128" t="s">
        <v>220</v>
      </c>
      <c r="E128" t="s">
        <v>151</v>
      </c>
      <c r="F128" t="s">
        <v>221</v>
      </c>
      <c r="G128" t="s">
        <v>340</v>
      </c>
      <c r="H128" s="9" t="s">
        <v>46</v>
      </c>
      <c r="K128" t="s">
        <v>327</v>
      </c>
      <c r="L128" t="s">
        <v>341</v>
      </c>
      <c r="M128" t="s">
        <v>342</v>
      </c>
      <c r="N128" t="s">
        <v>343</v>
      </c>
      <c r="O128" t="s">
        <v>344</v>
      </c>
      <c r="P128" t="s">
        <v>345</v>
      </c>
      <c r="R128" t="s">
        <v>346</v>
      </c>
      <c r="S128" t="s">
        <v>347</v>
      </c>
      <c r="V128" t="s">
        <v>348</v>
      </c>
      <c r="X128" t="s">
        <v>346</v>
      </c>
      <c r="Z128" s="9" t="s">
        <v>335</v>
      </c>
      <c r="AA128" s="9"/>
      <c r="AB128" s="9"/>
    </row>
    <row r="129" spans="1:28" x14ac:dyDescent="0.25">
      <c r="A129" s="9" t="s">
        <v>2345</v>
      </c>
      <c r="B129" s="4">
        <f t="shared" si="1"/>
        <v>-3482</v>
      </c>
      <c r="C129" s="4">
        <f t="shared" si="2"/>
        <v>-4032</v>
      </c>
      <c r="D129" t="s">
        <v>220</v>
      </c>
      <c r="E129" t="s">
        <v>151</v>
      </c>
      <c r="F129" t="s">
        <v>221</v>
      </c>
      <c r="G129" t="s">
        <v>340</v>
      </c>
      <c r="H129" s="9" t="s">
        <v>101</v>
      </c>
      <c r="K129" t="s">
        <v>327</v>
      </c>
      <c r="L129" t="s">
        <v>341</v>
      </c>
      <c r="M129" t="s">
        <v>342</v>
      </c>
      <c r="N129" t="s">
        <v>343</v>
      </c>
      <c r="O129" t="s">
        <v>344</v>
      </c>
      <c r="P129" t="s">
        <v>345</v>
      </c>
      <c r="R129" t="s">
        <v>346</v>
      </c>
      <c r="S129" t="s">
        <v>347</v>
      </c>
      <c r="V129" t="s">
        <v>348</v>
      </c>
      <c r="X129" t="s">
        <v>346</v>
      </c>
      <c r="Z129" s="9" t="s">
        <v>335</v>
      </c>
      <c r="AA129" s="9"/>
      <c r="AB129" s="9"/>
    </row>
    <row r="130" spans="1:28" x14ac:dyDescent="0.25">
      <c r="A130" s="9" t="s">
        <v>2345</v>
      </c>
      <c r="B130" s="4">
        <f t="shared" si="1"/>
        <v>-3482</v>
      </c>
      <c r="C130" s="4">
        <f t="shared" si="2"/>
        <v>-4032</v>
      </c>
      <c r="D130" t="s">
        <v>220</v>
      </c>
      <c r="E130" t="s">
        <v>151</v>
      </c>
      <c r="F130" t="s">
        <v>221</v>
      </c>
      <c r="G130" t="s">
        <v>340</v>
      </c>
      <c r="H130" s="9" t="s">
        <v>6</v>
      </c>
      <c r="K130" t="s">
        <v>327</v>
      </c>
      <c r="L130" t="s">
        <v>341</v>
      </c>
      <c r="M130" t="s">
        <v>342</v>
      </c>
      <c r="N130" t="s">
        <v>343</v>
      </c>
      <c r="O130" t="s">
        <v>344</v>
      </c>
      <c r="P130" t="s">
        <v>345</v>
      </c>
      <c r="R130" t="s">
        <v>346</v>
      </c>
      <c r="S130" t="s">
        <v>347</v>
      </c>
      <c r="V130" t="s">
        <v>348</v>
      </c>
      <c r="X130" t="s">
        <v>346</v>
      </c>
      <c r="Z130" s="9" t="s">
        <v>335</v>
      </c>
      <c r="AA130" s="9"/>
      <c r="AB130" s="9"/>
    </row>
    <row r="131" spans="1:28" x14ac:dyDescent="0.25">
      <c r="A131" s="9" t="s">
        <v>2345</v>
      </c>
      <c r="B131" s="4">
        <f t="shared" si="1"/>
        <v>-3482</v>
      </c>
      <c r="C131" s="4">
        <f t="shared" si="2"/>
        <v>-4032</v>
      </c>
      <c r="D131" t="s">
        <v>220</v>
      </c>
      <c r="E131" t="s">
        <v>151</v>
      </c>
      <c r="F131" t="s">
        <v>221</v>
      </c>
      <c r="G131" t="s">
        <v>340</v>
      </c>
      <c r="H131" s="9" t="s">
        <v>164</v>
      </c>
      <c r="K131" t="s">
        <v>327</v>
      </c>
      <c r="L131" t="s">
        <v>341</v>
      </c>
      <c r="M131" t="s">
        <v>342</v>
      </c>
      <c r="N131" t="s">
        <v>343</v>
      </c>
      <c r="O131" t="s">
        <v>344</v>
      </c>
      <c r="P131" t="s">
        <v>345</v>
      </c>
      <c r="R131" t="s">
        <v>346</v>
      </c>
      <c r="S131" t="s">
        <v>347</v>
      </c>
      <c r="V131" t="s">
        <v>348</v>
      </c>
      <c r="X131" t="s">
        <v>346</v>
      </c>
      <c r="Z131" s="9" t="s">
        <v>335</v>
      </c>
      <c r="AA131" s="9"/>
      <c r="AB131" s="9"/>
    </row>
    <row r="132" spans="1:28" x14ac:dyDescent="0.25">
      <c r="A132" s="9" t="s">
        <v>2345</v>
      </c>
      <c r="B132" s="4">
        <f t="shared" si="1"/>
        <v>-3482</v>
      </c>
      <c r="C132" s="4">
        <f t="shared" si="2"/>
        <v>-4032</v>
      </c>
      <c r="D132" t="s">
        <v>220</v>
      </c>
      <c r="E132" t="s">
        <v>151</v>
      </c>
      <c r="F132" t="s">
        <v>221</v>
      </c>
      <c r="G132" t="s">
        <v>340</v>
      </c>
      <c r="H132" s="9" t="s">
        <v>142</v>
      </c>
      <c r="K132" t="s">
        <v>327</v>
      </c>
      <c r="L132" t="s">
        <v>341</v>
      </c>
      <c r="M132" t="s">
        <v>342</v>
      </c>
      <c r="N132" t="s">
        <v>343</v>
      </c>
      <c r="O132" t="s">
        <v>344</v>
      </c>
      <c r="P132" t="s">
        <v>345</v>
      </c>
      <c r="R132" t="s">
        <v>346</v>
      </c>
      <c r="S132" t="s">
        <v>347</v>
      </c>
      <c r="V132" t="s">
        <v>348</v>
      </c>
      <c r="X132" t="s">
        <v>346</v>
      </c>
      <c r="Z132" s="9" t="s">
        <v>335</v>
      </c>
      <c r="AA132" s="9"/>
      <c r="AB132" s="9"/>
    </row>
    <row r="133" spans="1:28" x14ac:dyDescent="0.25">
      <c r="A133" s="9" t="s">
        <v>2345</v>
      </c>
      <c r="B133" s="4">
        <f t="shared" si="1"/>
        <v>-3482</v>
      </c>
      <c r="C133" s="4">
        <f t="shared" si="2"/>
        <v>-4032</v>
      </c>
      <c r="D133" t="s">
        <v>220</v>
      </c>
      <c r="E133" t="s">
        <v>151</v>
      </c>
      <c r="F133" t="s">
        <v>221</v>
      </c>
      <c r="G133" t="s">
        <v>340</v>
      </c>
      <c r="H133" s="9" t="s">
        <v>144</v>
      </c>
      <c r="K133" t="s">
        <v>327</v>
      </c>
      <c r="L133" t="s">
        <v>341</v>
      </c>
      <c r="M133" t="s">
        <v>342</v>
      </c>
      <c r="N133" t="s">
        <v>343</v>
      </c>
      <c r="O133" t="s">
        <v>344</v>
      </c>
      <c r="P133" t="s">
        <v>345</v>
      </c>
      <c r="R133" t="s">
        <v>346</v>
      </c>
      <c r="S133" t="s">
        <v>347</v>
      </c>
      <c r="V133" t="s">
        <v>348</v>
      </c>
      <c r="X133" t="s">
        <v>346</v>
      </c>
      <c r="Z133" s="9" t="s">
        <v>335</v>
      </c>
      <c r="AA133" s="9"/>
      <c r="AB133" s="9"/>
    </row>
    <row r="134" spans="1:28" x14ac:dyDescent="0.25">
      <c r="A134" s="9" t="s">
        <v>2346</v>
      </c>
      <c r="B134" s="4" t="s">
        <v>349</v>
      </c>
      <c r="C134" s="4" t="s">
        <v>350</v>
      </c>
      <c r="D134" t="s">
        <v>220</v>
      </c>
      <c r="E134" t="s">
        <v>151</v>
      </c>
      <c r="F134" t="s">
        <v>221</v>
      </c>
      <c r="G134" t="s">
        <v>340</v>
      </c>
      <c r="H134" s="9" t="s">
        <v>55</v>
      </c>
      <c r="K134" t="s">
        <v>327</v>
      </c>
      <c r="L134" t="s">
        <v>341</v>
      </c>
      <c r="M134" t="s">
        <v>342</v>
      </c>
      <c r="N134" t="s">
        <v>343</v>
      </c>
      <c r="O134" t="s">
        <v>344</v>
      </c>
      <c r="P134" t="s">
        <v>345</v>
      </c>
      <c r="R134" t="s">
        <v>346</v>
      </c>
      <c r="S134" t="s">
        <v>347</v>
      </c>
      <c r="V134" t="s">
        <v>348</v>
      </c>
      <c r="X134" t="s">
        <v>346</v>
      </c>
      <c r="Z134" s="9" t="s">
        <v>335</v>
      </c>
      <c r="AA134" s="9"/>
      <c r="AB134" s="9"/>
    </row>
    <row r="135" spans="1:28" x14ac:dyDescent="0.25">
      <c r="A135" s="9" t="s">
        <v>2346</v>
      </c>
      <c r="B135" s="4" t="s">
        <v>349</v>
      </c>
      <c r="C135" s="4" t="s">
        <v>350</v>
      </c>
      <c r="D135" t="s">
        <v>220</v>
      </c>
      <c r="E135" t="s">
        <v>151</v>
      </c>
      <c r="F135" t="s">
        <v>221</v>
      </c>
      <c r="G135" t="s">
        <v>340</v>
      </c>
      <c r="H135" s="9" t="s">
        <v>322</v>
      </c>
      <c r="K135" t="s">
        <v>327</v>
      </c>
      <c r="L135" t="s">
        <v>341</v>
      </c>
      <c r="M135" t="s">
        <v>342</v>
      </c>
      <c r="N135" t="s">
        <v>343</v>
      </c>
      <c r="O135" t="s">
        <v>344</v>
      </c>
      <c r="P135" t="s">
        <v>345</v>
      </c>
      <c r="R135" t="s">
        <v>346</v>
      </c>
      <c r="S135" t="s">
        <v>347</v>
      </c>
      <c r="V135" t="s">
        <v>348</v>
      </c>
      <c r="X135" t="s">
        <v>346</v>
      </c>
      <c r="Z135" s="9" t="s">
        <v>335</v>
      </c>
      <c r="AA135" s="9"/>
      <c r="AB135" s="9"/>
    </row>
    <row r="136" spans="1:28" x14ac:dyDescent="0.25">
      <c r="A136" s="9" t="s">
        <v>2346</v>
      </c>
      <c r="B136" s="4" t="s">
        <v>349</v>
      </c>
      <c r="C136" s="4" t="s">
        <v>350</v>
      </c>
      <c r="D136" t="s">
        <v>220</v>
      </c>
      <c r="E136" t="s">
        <v>151</v>
      </c>
      <c r="F136" t="s">
        <v>221</v>
      </c>
      <c r="G136" t="s">
        <v>340</v>
      </c>
      <c r="H136" s="9" t="s">
        <v>46</v>
      </c>
      <c r="K136" t="s">
        <v>327</v>
      </c>
      <c r="L136" t="s">
        <v>341</v>
      </c>
      <c r="M136" t="s">
        <v>342</v>
      </c>
      <c r="N136" t="s">
        <v>343</v>
      </c>
      <c r="O136" t="s">
        <v>344</v>
      </c>
      <c r="P136" t="s">
        <v>345</v>
      </c>
      <c r="R136" t="s">
        <v>346</v>
      </c>
      <c r="S136" t="s">
        <v>347</v>
      </c>
      <c r="V136" t="s">
        <v>348</v>
      </c>
      <c r="X136" t="s">
        <v>346</v>
      </c>
      <c r="Z136" s="9" t="s">
        <v>335</v>
      </c>
      <c r="AA136" s="9"/>
      <c r="AB136" s="9"/>
    </row>
    <row r="137" spans="1:28" x14ac:dyDescent="0.25">
      <c r="A137" s="9" t="s">
        <v>2346</v>
      </c>
      <c r="B137" s="4" t="s">
        <v>349</v>
      </c>
      <c r="C137" s="4" t="s">
        <v>350</v>
      </c>
      <c r="D137" t="s">
        <v>220</v>
      </c>
      <c r="E137" t="s">
        <v>151</v>
      </c>
      <c r="F137" t="s">
        <v>221</v>
      </c>
      <c r="G137" t="s">
        <v>340</v>
      </c>
      <c r="H137" s="9" t="s">
        <v>101</v>
      </c>
      <c r="K137" t="s">
        <v>327</v>
      </c>
      <c r="L137" t="s">
        <v>341</v>
      </c>
      <c r="M137" t="s">
        <v>342</v>
      </c>
      <c r="N137" t="s">
        <v>343</v>
      </c>
      <c r="O137" t="s">
        <v>344</v>
      </c>
      <c r="P137" t="s">
        <v>345</v>
      </c>
      <c r="R137" t="s">
        <v>346</v>
      </c>
      <c r="S137" t="s">
        <v>347</v>
      </c>
      <c r="V137" t="s">
        <v>348</v>
      </c>
      <c r="X137" t="s">
        <v>346</v>
      </c>
      <c r="Z137" s="9" t="s">
        <v>335</v>
      </c>
      <c r="AA137" s="9"/>
      <c r="AB137" s="9"/>
    </row>
    <row r="138" spans="1:28" x14ac:dyDescent="0.25">
      <c r="A138" s="9" t="s">
        <v>2346</v>
      </c>
      <c r="B138" s="4" t="s">
        <v>349</v>
      </c>
      <c r="C138" s="4" t="s">
        <v>350</v>
      </c>
      <c r="D138" t="s">
        <v>220</v>
      </c>
      <c r="E138" t="s">
        <v>151</v>
      </c>
      <c r="F138" t="s">
        <v>221</v>
      </c>
      <c r="G138" t="s">
        <v>340</v>
      </c>
      <c r="H138" s="9" t="s">
        <v>6</v>
      </c>
      <c r="K138" t="s">
        <v>327</v>
      </c>
      <c r="L138" t="s">
        <v>341</v>
      </c>
      <c r="M138" t="s">
        <v>342</v>
      </c>
      <c r="N138" t="s">
        <v>343</v>
      </c>
      <c r="O138" t="s">
        <v>344</v>
      </c>
      <c r="P138" t="s">
        <v>345</v>
      </c>
      <c r="R138" t="s">
        <v>346</v>
      </c>
      <c r="S138" t="s">
        <v>347</v>
      </c>
      <c r="V138" t="s">
        <v>348</v>
      </c>
      <c r="X138" t="s">
        <v>346</v>
      </c>
      <c r="Z138" s="9" t="s">
        <v>335</v>
      </c>
      <c r="AA138" s="9"/>
      <c r="AB138" s="9"/>
    </row>
    <row r="139" spans="1:28" x14ac:dyDescent="0.25">
      <c r="A139" s="9" t="s">
        <v>2346</v>
      </c>
      <c r="B139" s="4" t="s">
        <v>349</v>
      </c>
      <c r="C139" s="4" t="s">
        <v>350</v>
      </c>
      <c r="D139" t="s">
        <v>220</v>
      </c>
      <c r="E139" t="s">
        <v>151</v>
      </c>
      <c r="F139" t="s">
        <v>221</v>
      </c>
      <c r="G139" t="s">
        <v>340</v>
      </c>
      <c r="H139" s="9" t="s">
        <v>164</v>
      </c>
      <c r="K139" t="s">
        <v>327</v>
      </c>
      <c r="L139" t="s">
        <v>341</v>
      </c>
      <c r="M139" t="s">
        <v>342</v>
      </c>
      <c r="N139" t="s">
        <v>343</v>
      </c>
      <c r="O139" t="s">
        <v>344</v>
      </c>
      <c r="P139" t="s">
        <v>345</v>
      </c>
      <c r="R139" t="s">
        <v>346</v>
      </c>
      <c r="S139" t="s">
        <v>347</v>
      </c>
      <c r="V139" t="s">
        <v>348</v>
      </c>
      <c r="X139" t="s">
        <v>346</v>
      </c>
      <c r="Z139" s="9" t="s">
        <v>335</v>
      </c>
      <c r="AA139" s="9"/>
      <c r="AB139" s="9"/>
    </row>
    <row r="140" spans="1:28" x14ac:dyDescent="0.25">
      <c r="A140" s="9" t="s">
        <v>2346</v>
      </c>
      <c r="B140" s="4" t="s">
        <v>349</v>
      </c>
      <c r="C140" s="4" t="s">
        <v>350</v>
      </c>
      <c r="D140" t="s">
        <v>220</v>
      </c>
      <c r="E140" t="s">
        <v>151</v>
      </c>
      <c r="F140" t="s">
        <v>221</v>
      </c>
      <c r="G140" t="s">
        <v>340</v>
      </c>
      <c r="H140" s="9" t="s">
        <v>142</v>
      </c>
      <c r="K140" t="s">
        <v>327</v>
      </c>
      <c r="L140" t="s">
        <v>341</v>
      </c>
      <c r="M140" t="s">
        <v>342</v>
      </c>
      <c r="N140" t="s">
        <v>343</v>
      </c>
      <c r="O140" t="s">
        <v>344</v>
      </c>
      <c r="P140" t="s">
        <v>345</v>
      </c>
      <c r="R140" t="s">
        <v>346</v>
      </c>
      <c r="S140" t="s">
        <v>347</v>
      </c>
      <c r="V140" t="s">
        <v>348</v>
      </c>
      <c r="X140" t="s">
        <v>346</v>
      </c>
      <c r="Z140" s="9" t="s">
        <v>335</v>
      </c>
      <c r="AA140" s="9"/>
      <c r="AB140" s="9"/>
    </row>
    <row r="141" spans="1:28" x14ac:dyDescent="0.25">
      <c r="A141" s="9" t="s">
        <v>2346</v>
      </c>
      <c r="B141" s="4" t="s">
        <v>349</v>
      </c>
      <c r="C141" s="4" t="s">
        <v>350</v>
      </c>
      <c r="D141" t="s">
        <v>220</v>
      </c>
      <c r="E141" t="s">
        <v>151</v>
      </c>
      <c r="F141" t="s">
        <v>221</v>
      </c>
      <c r="G141" t="s">
        <v>340</v>
      </c>
      <c r="H141" s="9" t="s">
        <v>144</v>
      </c>
      <c r="K141" t="s">
        <v>327</v>
      </c>
      <c r="L141" t="s">
        <v>341</v>
      </c>
      <c r="M141" t="s">
        <v>342</v>
      </c>
      <c r="N141" t="s">
        <v>343</v>
      </c>
      <c r="O141" t="s">
        <v>344</v>
      </c>
      <c r="P141" t="s">
        <v>345</v>
      </c>
      <c r="R141" t="s">
        <v>346</v>
      </c>
      <c r="S141" t="s">
        <v>347</v>
      </c>
      <c r="V141" t="s">
        <v>348</v>
      </c>
      <c r="X141" t="s">
        <v>346</v>
      </c>
      <c r="Z141" s="9" t="s">
        <v>335</v>
      </c>
      <c r="AA141" s="9"/>
      <c r="AB141" s="9"/>
    </row>
    <row r="142" spans="1:28" x14ac:dyDescent="0.25">
      <c r="A142" s="9" t="s">
        <v>2347</v>
      </c>
      <c r="B142" s="4" t="s">
        <v>349</v>
      </c>
      <c r="C142" s="4" t="s">
        <v>351</v>
      </c>
      <c r="D142" t="s">
        <v>352</v>
      </c>
      <c r="E142" t="s">
        <v>67</v>
      </c>
      <c r="G142" t="s">
        <v>340</v>
      </c>
      <c r="H142" s="9" t="s">
        <v>81</v>
      </c>
      <c r="K142" t="s">
        <v>327</v>
      </c>
      <c r="L142" t="s">
        <v>341</v>
      </c>
      <c r="M142" t="s">
        <v>342</v>
      </c>
      <c r="N142" t="s">
        <v>343</v>
      </c>
      <c r="O142" t="s">
        <v>344</v>
      </c>
      <c r="P142" t="s">
        <v>345</v>
      </c>
      <c r="R142" t="s">
        <v>346</v>
      </c>
      <c r="S142" t="s">
        <v>347</v>
      </c>
      <c r="V142" t="s">
        <v>348</v>
      </c>
      <c r="X142" t="s">
        <v>346</v>
      </c>
      <c r="Z142" s="9" t="s">
        <v>335</v>
      </c>
      <c r="AA142" s="9"/>
      <c r="AB142" s="9"/>
    </row>
    <row r="143" spans="1:28" x14ac:dyDescent="0.25">
      <c r="A143" s="9" t="s">
        <v>2347</v>
      </c>
      <c r="B143" s="4" t="s">
        <v>349</v>
      </c>
      <c r="C143" s="4" t="s">
        <v>351</v>
      </c>
      <c r="D143" t="s">
        <v>352</v>
      </c>
      <c r="E143" t="s">
        <v>67</v>
      </c>
      <c r="G143" t="s">
        <v>340</v>
      </c>
      <c r="H143" s="9" t="s">
        <v>141</v>
      </c>
      <c r="K143" t="s">
        <v>327</v>
      </c>
      <c r="L143" t="s">
        <v>341</v>
      </c>
      <c r="M143" t="s">
        <v>342</v>
      </c>
      <c r="N143" t="s">
        <v>343</v>
      </c>
      <c r="O143" t="s">
        <v>344</v>
      </c>
      <c r="P143" t="s">
        <v>345</v>
      </c>
      <c r="R143" t="s">
        <v>346</v>
      </c>
      <c r="S143" t="s">
        <v>347</v>
      </c>
      <c r="V143" t="s">
        <v>348</v>
      </c>
      <c r="X143" t="s">
        <v>346</v>
      </c>
      <c r="Z143" s="9" t="s">
        <v>335</v>
      </c>
      <c r="AA143" s="9"/>
      <c r="AB143" s="9"/>
    </row>
    <row r="144" spans="1:28" x14ac:dyDescent="0.25">
      <c r="A144" s="9" t="s">
        <v>2347</v>
      </c>
      <c r="B144" s="4" t="s">
        <v>349</v>
      </c>
      <c r="C144" s="4" t="s">
        <v>351</v>
      </c>
      <c r="D144" t="s">
        <v>352</v>
      </c>
      <c r="E144" t="s">
        <v>67</v>
      </c>
      <c r="G144" t="s">
        <v>340</v>
      </c>
      <c r="H144" s="9" t="s">
        <v>143</v>
      </c>
      <c r="K144" t="s">
        <v>327</v>
      </c>
      <c r="L144" t="s">
        <v>341</v>
      </c>
      <c r="M144" t="s">
        <v>342</v>
      </c>
      <c r="N144" t="s">
        <v>343</v>
      </c>
      <c r="O144" t="s">
        <v>344</v>
      </c>
      <c r="P144" t="s">
        <v>345</v>
      </c>
      <c r="R144" t="s">
        <v>346</v>
      </c>
      <c r="S144" t="s">
        <v>347</v>
      </c>
      <c r="V144" t="s">
        <v>348</v>
      </c>
      <c r="X144" t="s">
        <v>346</v>
      </c>
      <c r="Z144" s="9" t="s">
        <v>335</v>
      </c>
      <c r="AA144" s="9"/>
      <c r="AB144" s="9"/>
    </row>
    <row r="145" spans="1:28" x14ac:dyDescent="0.25">
      <c r="A145" s="9" t="s">
        <v>2347</v>
      </c>
      <c r="B145" s="4" t="s">
        <v>349</v>
      </c>
      <c r="C145" s="4" t="s">
        <v>351</v>
      </c>
      <c r="D145" t="s">
        <v>352</v>
      </c>
      <c r="E145" t="s">
        <v>67</v>
      </c>
      <c r="G145" t="s">
        <v>340</v>
      </c>
      <c r="H145" s="9" t="s">
        <v>10</v>
      </c>
      <c r="K145" t="s">
        <v>327</v>
      </c>
      <c r="L145" t="s">
        <v>341</v>
      </c>
      <c r="M145" t="s">
        <v>342</v>
      </c>
      <c r="N145" t="s">
        <v>343</v>
      </c>
      <c r="O145" t="s">
        <v>344</v>
      </c>
      <c r="P145" t="s">
        <v>345</v>
      </c>
      <c r="R145" t="s">
        <v>346</v>
      </c>
      <c r="S145" t="s">
        <v>347</v>
      </c>
      <c r="V145" t="s">
        <v>348</v>
      </c>
      <c r="X145" t="s">
        <v>346</v>
      </c>
      <c r="Z145" s="9" t="s">
        <v>335</v>
      </c>
      <c r="AA145" s="9"/>
      <c r="AB145" s="9"/>
    </row>
    <row r="146" spans="1:28" x14ac:dyDescent="0.25">
      <c r="A146" s="9" t="s">
        <v>2347</v>
      </c>
      <c r="B146" s="4" t="s">
        <v>349</v>
      </c>
      <c r="C146" s="4" t="s">
        <v>351</v>
      </c>
      <c r="D146" t="s">
        <v>352</v>
      </c>
      <c r="E146" t="s">
        <v>67</v>
      </c>
      <c r="G146" t="s">
        <v>340</v>
      </c>
      <c r="H146" s="9" t="s">
        <v>3227</v>
      </c>
      <c r="K146" t="s">
        <v>327</v>
      </c>
      <c r="L146" t="s">
        <v>341</v>
      </c>
      <c r="M146" t="s">
        <v>342</v>
      </c>
      <c r="N146" t="s">
        <v>343</v>
      </c>
      <c r="O146" t="s">
        <v>344</v>
      </c>
      <c r="P146" t="s">
        <v>345</v>
      </c>
      <c r="R146" t="s">
        <v>346</v>
      </c>
      <c r="S146" t="s">
        <v>347</v>
      </c>
      <c r="V146" t="s">
        <v>348</v>
      </c>
      <c r="X146" t="s">
        <v>346</v>
      </c>
      <c r="Z146" s="9" t="s">
        <v>335</v>
      </c>
      <c r="AA146" s="9"/>
      <c r="AB146" s="9" t="s">
        <v>3229</v>
      </c>
    </row>
    <row r="147" spans="1:28" x14ac:dyDescent="0.25">
      <c r="A147" s="9" t="s">
        <v>2347</v>
      </c>
      <c r="B147" s="4" t="s">
        <v>349</v>
      </c>
      <c r="C147" s="4" t="s">
        <v>351</v>
      </c>
      <c r="D147" t="s">
        <v>352</v>
      </c>
      <c r="E147" t="s">
        <v>67</v>
      </c>
      <c r="G147" t="s">
        <v>340</v>
      </c>
      <c r="H147" s="9" t="s">
        <v>321</v>
      </c>
      <c r="K147" t="s">
        <v>327</v>
      </c>
      <c r="L147" t="s">
        <v>341</v>
      </c>
      <c r="M147" t="s">
        <v>342</v>
      </c>
      <c r="N147" t="s">
        <v>343</v>
      </c>
      <c r="O147" t="s">
        <v>344</v>
      </c>
      <c r="P147" t="s">
        <v>345</v>
      </c>
      <c r="R147" t="s">
        <v>346</v>
      </c>
      <c r="S147" t="s">
        <v>347</v>
      </c>
      <c r="V147" t="s">
        <v>348</v>
      </c>
      <c r="X147" t="s">
        <v>346</v>
      </c>
      <c r="Z147" s="9" t="s">
        <v>335</v>
      </c>
      <c r="AA147" s="9"/>
      <c r="AB147" s="9"/>
    </row>
    <row r="148" spans="1:28" x14ac:dyDescent="0.25">
      <c r="A148" s="9" t="s">
        <v>2347</v>
      </c>
      <c r="B148" s="4" t="s">
        <v>349</v>
      </c>
      <c r="C148" s="4" t="s">
        <v>351</v>
      </c>
      <c r="D148" t="s">
        <v>352</v>
      </c>
      <c r="E148" t="s">
        <v>67</v>
      </c>
      <c r="G148" t="s">
        <v>340</v>
      </c>
      <c r="H148" s="9" t="s">
        <v>3230</v>
      </c>
      <c r="K148" t="s">
        <v>327</v>
      </c>
      <c r="L148" t="s">
        <v>341</v>
      </c>
      <c r="M148" t="s">
        <v>342</v>
      </c>
      <c r="N148" t="s">
        <v>343</v>
      </c>
      <c r="O148" t="s">
        <v>344</v>
      </c>
      <c r="P148" t="s">
        <v>345</v>
      </c>
      <c r="R148" t="s">
        <v>346</v>
      </c>
      <c r="S148" t="s">
        <v>347</v>
      </c>
      <c r="V148" t="s">
        <v>348</v>
      </c>
      <c r="X148" t="s">
        <v>346</v>
      </c>
      <c r="Z148" s="9" t="s">
        <v>335</v>
      </c>
      <c r="AA148" s="9"/>
      <c r="AB148" s="9"/>
    </row>
    <row r="149" spans="1:28" x14ac:dyDescent="0.25">
      <c r="A149" s="9" t="s">
        <v>2347</v>
      </c>
      <c r="B149" s="4" t="s">
        <v>349</v>
      </c>
      <c r="C149" s="4" t="s">
        <v>351</v>
      </c>
      <c r="D149" t="s">
        <v>352</v>
      </c>
      <c r="E149" t="s">
        <v>67</v>
      </c>
      <c r="G149" t="s">
        <v>340</v>
      </c>
      <c r="H149" s="9" t="s">
        <v>163</v>
      </c>
      <c r="K149" t="s">
        <v>327</v>
      </c>
      <c r="L149" t="s">
        <v>341</v>
      </c>
      <c r="M149" t="s">
        <v>342</v>
      </c>
      <c r="N149" t="s">
        <v>343</v>
      </c>
      <c r="O149" t="s">
        <v>344</v>
      </c>
      <c r="P149" t="s">
        <v>345</v>
      </c>
      <c r="R149" t="s">
        <v>346</v>
      </c>
      <c r="S149" t="s">
        <v>347</v>
      </c>
      <c r="V149" t="s">
        <v>348</v>
      </c>
      <c r="X149" t="s">
        <v>346</v>
      </c>
      <c r="Z149" s="9" t="s">
        <v>335</v>
      </c>
      <c r="AA149" s="9"/>
      <c r="AB149" s="9"/>
    </row>
    <row r="150" spans="1:28" x14ac:dyDescent="0.25">
      <c r="A150" s="9" t="s">
        <v>2348</v>
      </c>
      <c r="B150" s="4" t="s">
        <v>349</v>
      </c>
      <c r="C150" s="4" t="s">
        <v>350</v>
      </c>
      <c r="D150" t="s">
        <v>353</v>
      </c>
      <c r="E150" t="s">
        <v>25</v>
      </c>
      <c r="G150" t="s">
        <v>340</v>
      </c>
      <c r="H150" s="9" t="s">
        <v>320</v>
      </c>
      <c r="K150" t="s">
        <v>327</v>
      </c>
      <c r="L150" t="s">
        <v>341</v>
      </c>
      <c r="M150" t="s">
        <v>342</v>
      </c>
      <c r="N150" t="s">
        <v>343</v>
      </c>
      <c r="O150" t="s">
        <v>344</v>
      </c>
      <c r="P150" t="s">
        <v>345</v>
      </c>
      <c r="R150" t="s">
        <v>346</v>
      </c>
      <c r="S150" t="s">
        <v>347</v>
      </c>
      <c r="V150" t="s">
        <v>348</v>
      </c>
      <c r="X150" t="s">
        <v>346</v>
      </c>
      <c r="Z150" s="9" t="s">
        <v>335</v>
      </c>
      <c r="AA150" s="9"/>
      <c r="AB150" s="9"/>
    </row>
    <row r="151" spans="1:28" x14ac:dyDescent="0.25">
      <c r="A151" s="9" t="s">
        <v>2348</v>
      </c>
      <c r="B151" s="4" t="s">
        <v>349</v>
      </c>
      <c r="C151" s="4" t="s">
        <v>350</v>
      </c>
      <c r="D151" t="s">
        <v>353</v>
      </c>
      <c r="E151" t="s">
        <v>25</v>
      </c>
      <c r="G151" t="s">
        <v>340</v>
      </c>
      <c r="H151" s="9" t="s">
        <v>147</v>
      </c>
      <c r="K151" t="s">
        <v>327</v>
      </c>
      <c r="L151" t="s">
        <v>341</v>
      </c>
      <c r="M151" t="s">
        <v>342</v>
      </c>
      <c r="N151" t="s">
        <v>343</v>
      </c>
      <c r="O151" t="s">
        <v>344</v>
      </c>
      <c r="P151" t="s">
        <v>345</v>
      </c>
      <c r="R151" t="s">
        <v>346</v>
      </c>
      <c r="S151" t="s">
        <v>347</v>
      </c>
      <c r="V151" t="s">
        <v>348</v>
      </c>
      <c r="X151" t="s">
        <v>346</v>
      </c>
      <c r="Z151" s="9" t="s">
        <v>335</v>
      </c>
      <c r="AA151" s="9"/>
      <c r="AB151" s="9"/>
    </row>
    <row r="152" spans="1:28" x14ac:dyDescent="0.25">
      <c r="A152" s="9" t="s">
        <v>2348</v>
      </c>
      <c r="B152" s="4" t="s">
        <v>349</v>
      </c>
      <c r="C152" s="4" t="s">
        <v>350</v>
      </c>
      <c r="D152" t="s">
        <v>353</v>
      </c>
      <c r="E152" t="s">
        <v>25</v>
      </c>
      <c r="G152" t="s">
        <v>340</v>
      </c>
      <c r="H152" s="9" t="s">
        <v>127</v>
      </c>
      <c r="K152" t="s">
        <v>327</v>
      </c>
      <c r="L152" t="s">
        <v>341</v>
      </c>
      <c r="M152" t="s">
        <v>342</v>
      </c>
      <c r="N152" t="s">
        <v>343</v>
      </c>
      <c r="O152" t="s">
        <v>344</v>
      </c>
      <c r="P152" t="s">
        <v>345</v>
      </c>
      <c r="R152" t="s">
        <v>346</v>
      </c>
      <c r="S152" t="s">
        <v>347</v>
      </c>
      <c r="V152" t="s">
        <v>348</v>
      </c>
      <c r="X152" t="s">
        <v>346</v>
      </c>
      <c r="Z152" s="9" t="s">
        <v>335</v>
      </c>
      <c r="AA152" s="9"/>
      <c r="AB152" s="9"/>
    </row>
    <row r="153" spans="1:28" x14ac:dyDescent="0.25">
      <c r="A153" s="9" t="s">
        <v>2349</v>
      </c>
      <c r="B153" s="4">
        <v>4722995330</v>
      </c>
    </row>
    <row r="154" spans="1:28" x14ac:dyDescent="0.25">
      <c r="A154" s="9" t="s">
        <v>2308</v>
      </c>
    </row>
    <row r="155" spans="1:28" x14ac:dyDescent="0.25">
      <c r="A155" s="9"/>
      <c r="D155" s="2" t="s">
        <v>354</v>
      </c>
      <c r="E155" t="s">
        <v>151</v>
      </c>
      <c r="F155" s="9" t="s">
        <v>3202</v>
      </c>
      <c r="G155" t="s">
        <v>2286</v>
      </c>
      <c r="I155" t="s">
        <v>359</v>
      </c>
      <c r="J155" t="s">
        <v>361</v>
      </c>
      <c r="K155" t="s">
        <v>359</v>
      </c>
      <c r="N155" t="s">
        <v>360</v>
      </c>
      <c r="P155" t="s">
        <v>361</v>
      </c>
      <c r="Q155" t="s">
        <v>362</v>
      </c>
      <c r="R155">
        <v>244</v>
      </c>
      <c r="S155" t="s">
        <v>363</v>
      </c>
    </row>
    <row r="156" spans="1:28" x14ac:dyDescent="0.25">
      <c r="A156" s="9" t="s">
        <v>2350</v>
      </c>
      <c r="D156" t="s">
        <v>364</v>
      </c>
      <c r="E156" t="s">
        <v>151</v>
      </c>
      <c r="G156" t="s">
        <v>365</v>
      </c>
      <c r="I156" t="s">
        <v>366</v>
      </c>
      <c r="L156" t="s">
        <v>365</v>
      </c>
      <c r="M156">
        <v>19</v>
      </c>
      <c r="N156" t="s">
        <v>367</v>
      </c>
      <c r="O156" t="s">
        <v>368</v>
      </c>
      <c r="P156" t="s">
        <v>369</v>
      </c>
      <c r="R156" t="s">
        <v>370</v>
      </c>
      <c r="T156" t="s">
        <v>365</v>
      </c>
      <c r="X156" t="s">
        <v>370</v>
      </c>
      <c r="Y156">
        <v>100600</v>
      </c>
      <c r="AA156" t="s">
        <v>371</v>
      </c>
    </row>
    <row r="157" spans="1:28" x14ac:dyDescent="0.25">
      <c r="A157" s="9" t="s">
        <v>2351</v>
      </c>
      <c r="B157" s="4" t="s">
        <v>372</v>
      </c>
      <c r="C157" s="4" t="s">
        <v>373</v>
      </c>
      <c r="D157" t="s">
        <v>364</v>
      </c>
      <c r="E157" t="s">
        <v>48</v>
      </c>
      <c r="F157" t="s">
        <v>374</v>
      </c>
      <c r="G157" t="s">
        <v>365</v>
      </c>
      <c r="I157" t="s">
        <v>366</v>
      </c>
      <c r="L157" t="s">
        <v>365</v>
      </c>
      <c r="M157">
        <v>19</v>
      </c>
      <c r="N157" t="s">
        <v>367</v>
      </c>
      <c r="O157" t="s">
        <v>368</v>
      </c>
      <c r="P157" t="s">
        <v>369</v>
      </c>
      <c r="R157" t="s">
        <v>370</v>
      </c>
      <c r="T157" t="s">
        <v>365</v>
      </c>
      <c r="X157" t="s">
        <v>370</v>
      </c>
      <c r="Y157">
        <v>100600</v>
      </c>
      <c r="AA157" t="s">
        <v>371</v>
      </c>
    </row>
    <row r="158" spans="1:28" x14ac:dyDescent="0.25">
      <c r="A158" s="9" t="s">
        <v>2352</v>
      </c>
      <c r="B158" s="4" t="s">
        <v>375</v>
      </c>
      <c r="C158" s="4" t="s">
        <v>376</v>
      </c>
      <c r="D158" t="s">
        <v>84</v>
      </c>
      <c r="E158" t="s">
        <v>67</v>
      </c>
      <c r="G158" t="s">
        <v>377</v>
      </c>
      <c r="H158" t="s">
        <v>141</v>
      </c>
      <c r="L158" t="s">
        <v>378</v>
      </c>
      <c r="M158" t="s">
        <v>379</v>
      </c>
      <c r="N158" t="s">
        <v>380</v>
      </c>
      <c r="P158" t="s">
        <v>381</v>
      </c>
      <c r="W158" t="s">
        <v>382</v>
      </c>
      <c r="Z158">
        <v>516</v>
      </c>
    </row>
    <row r="159" spans="1:28" x14ac:dyDescent="0.25">
      <c r="A159" s="9" t="s">
        <v>2352</v>
      </c>
      <c r="B159" s="4" t="s">
        <v>375</v>
      </c>
      <c r="C159" s="4" t="s">
        <v>376</v>
      </c>
      <c r="D159" t="s">
        <v>84</v>
      </c>
      <c r="E159" t="s">
        <v>67</v>
      </c>
      <c r="G159" t="s">
        <v>377</v>
      </c>
      <c r="H159" t="s">
        <v>3227</v>
      </c>
      <c r="L159" t="s">
        <v>378</v>
      </c>
      <c r="M159" t="s">
        <v>379</v>
      </c>
      <c r="N159" t="s">
        <v>380</v>
      </c>
      <c r="P159" t="s">
        <v>381</v>
      </c>
      <c r="W159" t="s">
        <v>382</v>
      </c>
      <c r="Z159">
        <v>565</v>
      </c>
    </row>
    <row r="160" spans="1:28" x14ac:dyDescent="0.25">
      <c r="A160" s="9" t="s">
        <v>2352</v>
      </c>
      <c r="B160" s="4" t="s">
        <v>375</v>
      </c>
      <c r="C160" s="4" t="s">
        <v>376</v>
      </c>
      <c r="D160" t="s">
        <v>84</v>
      </c>
      <c r="E160" t="s">
        <v>67</v>
      </c>
      <c r="G160" t="s">
        <v>377</v>
      </c>
      <c r="H160" t="s">
        <v>127</v>
      </c>
      <c r="L160" t="s">
        <v>378</v>
      </c>
      <c r="M160" t="s">
        <v>379</v>
      </c>
      <c r="N160" t="s">
        <v>380</v>
      </c>
      <c r="P160" t="s">
        <v>381</v>
      </c>
      <c r="W160" t="s">
        <v>382</v>
      </c>
      <c r="Z160">
        <v>590</v>
      </c>
    </row>
    <row r="161" spans="1:27" x14ac:dyDescent="0.25">
      <c r="A161" s="9" t="s">
        <v>2353</v>
      </c>
      <c r="B161" s="4" t="s">
        <v>383</v>
      </c>
      <c r="C161" s="4" t="s">
        <v>384</v>
      </c>
      <c r="D161" t="s">
        <v>84</v>
      </c>
      <c r="E161" t="s">
        <v>25</v>
      </c>
      <c r="G161" t="s">
        <v>377</v>
      </c>
      <c r="L161" t="s">
        <v>378</v>
      </c>
      <c r="M161" t="s">
        <v>379</v>
      </c>
      <c r="N161" t="s">
        <v>380</v>
      </c>
      <c r="P161" t="s">
        <v>381</v>
      </c>
      <c r="W161" t="s">
        <v>382</v>
      </c>
    </row>
    <row r="162" spans="1:27" x14ac:dyDescent="0.25">
      <c r="A162" s="9" t="s">
        <v>2354</v>
      </c>
      <c r="B162" s="4" t="s">
        <v>372</v>
      </c>
      <c r="C162" s="4" t="s">
        <v>373</v>
      </c>
      <c r="D162" t="s">
        <v>364</v>
      </c>
      <c r="E162" t="s">
        <v>48</v>
      </c>
      <c r="F162" t="s">
        <v>385</v>
      </c>
      <c r="G162" t="s">
        <v>365</v>
      </c>
      <c r="I162" t="s">
        <v>366</v>
      </c>
      <c r="L162" t="s">
        <v>365</v>
      </c>
      <c r="M162">
        <v>19</v>
      </c>
      <c r="N162" t="s">
        <v>367</v>
      </c>
      <c r="O162" t="s">
        <v>368</v>
      </c>
      <c r="P162" t="s">
        <v>369</v>
      </c>
      <c r="R162" t="s">
        <v>370</v>
      </c>
      <c r="T162" t="s">
        <v>365</v>
      </c>
      <c r="X162" t="s">
        <v>370</v>
      </c>
      <c r="Y162">
        <v>100600</v>
      </c>
      <c r="Z162" s="9" t="s">
        <v>371</v>
      </c>
    </row>
    <row r="163" spans="1:27" x14ac:dyDescent="0.25">
      <c r="A163" s="9" t="s">
        <v>2355</v>
      </c>
      <c r="B163" s="4">
        <f>507-294-2504</f>
        <v>-2291</v>
      </c>
      <c r="C163" s="4">
        <f>507-294-2514</f>
        <v>-2301</v>
      </c>
      <c r="D163" t="s">
        <v>386</v>
      </c>
      <c r="E163" t="s">
        <v>48</v>
      </c>
      <c r="F163" t="s">
        <v>387</v>
      </c>
      <c r="G163" t="s">
        <v>388</v>
      </c>
      <c r="K163" t="s">
        <v>389</v>
      </c>
      <c r="L163" t="s">
        <v>390</v>
      </c>
      <c r="M163" t="s">
        <v>391</v>
      </c>
      <c r="N163" t="s">
        <v>392</v>
      </c>
      <c r="O163" t="s">
        <v>393</v>
      </c>
      <c r="Q163" t="s">
        <v>394</v>
      </c>
      <c r="R163" t="s">
        <v>395</v>
      </c>
      <c r="U163" t="s">
        <v>393</v>
      </c>
      <c r="W163" t="s">
        <v>394</v>
      </c>
      <c r="Z163" t="s">
        <v>396</v>
      </c>
    </row>
    <row r="164" spans="1:27" x14ac:dyDescent="0.25">
      <c r="A164" s="9" t="s">
        <v>2356</v>
      </c>
      <c r="B164" s="4">
        <v>5072942517</v>
      </c>
    </row>
    <row r="165" spans="1:27" x14ac:dyDescent="0.25">
      <c r="A165" s="9" t="s">
        <v>2308</v>
      </c>
    </row>
    <row r="166" spans="1:27" x14ac:dyDescent="0.25">
      <c r="A166" s="9" t="s">
        <v>2308</v>
      </c>
      <c r="D166" s="2" t="s">
        <v>397</v>
      </c>
      <c r="E166" t="s">
        <v>67</v>
      </c>
      <c r="F166" t="s">
        <v>392</v>
      </c>
      <c r="G166" t="s">
        <v>388</v>
      </c>
      <c r="I166" t="s">
        <v>2266</v>
      </c>
      <c r="J166" t="s">
        <v>394</v>
      </c>
      <c r="K166" t="s">
        <v>2287</v>
      </c>
      <c r="N166" t="s">
        <v>393</v>
      </c>
      <c r="O166" s="9" t="s">
        <v>3207</v>
      </c>
      <c r="P166" t="s">
        <v>394</v>
      </c>
      <c r="S166" t="s">
        <v>396</v>
      </c>
    </row>
    <row r="167" spans="1:27" x14ac:dyDescent="0.25">
      <c r="A167" s="9" t="s">
        <v>2357</v>
      </c>
      <c r="B167" s="4">
        <f>507-294-2506</f>
        <v>-2293</v>
      </c>
      <c r="C167" s="4">
        <f>507-294-2514</f>
        <v>-2301</v>
      </c>
      <c r="D167" t="s">
        <v>398</v>
      </c>
      <c r="E167" t="s">
        <v>25</v>
      </c>
      <c r="G167" t="s">
        <v>388</v>
      </c>
      <c r="K167" t="s">
        <v>389</v>
      </c>
      <c r="L167" t="s">
        <v>390</v>
      </c>
      <c r="M167" t="s">
        <v>391</v>
      </c>
      <c r="N167" t="s">
        <v>392</v>
      </c>
      <c r="O167" t="s">
        <v>393</v>
      </c>
      <c r="Q167" t="s">
        <v>394</v>
      </c>
      <c r="R167" t="s">
        <v>395</v>
      </c>
      <c r="U167" t="s">
        <v>393</v>
      </c>
      <c r="W167" t="s">
        <v>394</v>
      </c>
      <c r="Z167" t="s">
        <v>396</v>
      </c>
    </row>
    <row r="168" spans="1:27" x14ac:dyDescent="0.25">
      <c r="A168" s="9" t="s">
        <v>2358</v>
      </c>
      <c r="B168" s="4" t="s">
        <v>399</v>
      </c>
      <c r="C168" s="4" t="s">
        <v>400</v>
      </c>
      <c r="D168" t="s">
        <v>401</v>
      </c>
      <c r="E168" t="s">
        <v>67</v>
      </c>
      <c r="F168" t="s">
        <v>402</v>
      </c>
      <c r="G168" t="s">
        <v>403</v>
      </c>
      <c r="L168" t="s">
        <v>404</v>
      </c>
      <c r="M168" t="s">
        <v>405</v>
      </c>
      <c r="O168" t="s">
        <v>406</v>
      </c>
      <c r="U168" t="s">
        <v>406</v>
      </c>
      <c r="V168">
        <v>75008</v>
      </c>
      <c r="X168" t="s">
        <v>290</v>
      </c>
      <c r="Y168">
        <v>501</v>
      </c>
      <c r="Z168" t="s">
        <v>100</v>
      </c>
    </row>
    <row r="169" spans="1:27" x14ac:dyDescent="0.25">
      <c r="A169" s="9" t="s">
        <v>2359</v>
      </c>
      <c r="B169" s="4" t="s">
        <v>407</v>
      </c>
      <c r="C169" s="4" t="s">
        <v>400</v>
      </c>
      <c r="D169" t="s">
        <v>401</v>
      </c>
      <c r="F169" t="s">
        <v>176</v>
      </c>
      <c r="G169" t="s">
        <v>403</v>
      </c>
      <c r="L169" t="s">
        <v>404</v>
      </c>
      <c r="M169" t="s">
        <v>405</v>
      </c>
      <c r="O169" t="s">
        <v>406</v>
      </c>
      <c r="U169" t="s">
        <v>406</v>
      </c>
      <c r="V169">
        <v>75008</v>
      </c>
      <c r="X169" t="s">
        <v>290</v>
      </c>
    </row>
    <row r="170" spans="1:27" x14ac:dyDescent="0.25">
      <c r="A170" s="9" t="s">
        <v>2360</v>
      </c>
      <c r="B170" s="4" t="s">
        <v>408</v>
      </c>
      <c r="C170" s="4" t="s">
        <v>409</v>
      </c>
      <c r="D170" t="s">
        <v>364</v>
      </c>
      <c r="E170" t="s">
        <v>1</v>
      </c>
      <c r="F170" t="s">
        <v>385</v>
      </c>
      <c r="G170" t="s">
        <v>365</v>
      </c>
      <c r="I170" t="s">
        <v>366</v>
      </c>
      <c r="L170" t="s">
        <v>365</v>
      </c>
      <c r="M170">
        <v>19</v>
      </c>
      <c r="N170" t="s">
        <v>367</v>
      </c>
      <c r="O170" t="s">
        <v>368</v>
      </c>
      <c r="P170" t="s">
        <v>369</v>
      </c>
      <c r="R170" t="s">
        <v>370</v>
      </c>
      <c r="T170" t="s">
        <v>365</v>
      </c>
      <c r="X170" t="s">
        <v>370</v>
      </c>
      <c r="Y170">
        <v>100600</v>
      </c>
      <c r="Z170" s="9" t="s">
        <v>371</v>
      </c>
    </row>
    <row r="171" spans="1:27" x14ac:dyDescent="0.25">
      <c r="A171" s="9" t="s">
        <v>2361</v>
      </c>
      <c r="B171" s="4" t="s">
        <v>410</v>
      </c>
      <c r="C171" s="4" t="s">
        <v>411</v>
      </c>
      <c r="D171" t="s">
        <v>412</v>
      </c>
      <c r="E171" t="s">
        <v>48</v>
      </c>
      <c r="F171" t="s">
        <v>413</v>
      </c>
      <c r="G171" t="s">
        <v>414</v>
      </c>
      <c r="H171" s="9" t="s">
        <v>45</v>
      </c>
      <c r="K171" t="s">
        <v>50</v>
      </c>
      <c r="L171" t="s">
        <v>415</v>
      </c>
      <c r="M171" t="s">
        <v>416</v>
      </c>
      <c r="N171" t="s">
        <v>417</v>
      </c>
      <c r="O171" t="s">
        <v>418</v>
      </c>
      <c r="Q171" t="s">
        <v>419</v>
      </c>
      <c r="S171" t="s">
        <v>414</v>
      </c>
      <c r="W171" t="s">
        <v>419</v>
      </c>
      <c r="X171" t="s">
        <v>420</v>
      </c>
      <c r="Y171" s="9">
        <v>10002</v>
      </c>
      <c r="Z171" t="s">
        <v>267</v>
      </c>
      <c r="AA171" s="9"/>
    </row>
    <row r="172" spans="1:27" x14ac:dyDescent="0.25">
      <c r="A172" s="9" t="s">
        <v>2361</v>
      </c>
      <c r="B172" s="4" t="s">
        <v>410</v>
      </c>
      <c r="C172" s="4" t="s">
        <v>411</v>
      </c>
      <c r="D172" t="s">
        <v>412</v>
      </c>
      <c r="E172" t="s">
        <v>48</v>
      </c>
      <c r="F172" t="s">
        <v>413</v>
      </c>
      <c r="G172" t="s">
        <v>414</v>
      </c>
      <c r="H172" s="9" t="s">
        <v>195</v>
      </c>
      <c r="K172" t="s">
        <v>50</v>
      </c>
      <c r="L172" t="s">
        <v>415</v>
      </c>
      <c r="M172" t="s">
        <v>416</v>
      </c>
      <c r="N172" t="s">
        <v>417</v>
      </c>
      <c r="O172" t="s">
        <v>418</v>
      </c>
      <c r="Q172" t="s">
        <v>419</v>
      </c>
      <c r="S172" t="s">
        <v>414</v>
      </c>
      <c r="W172" t="s">
        <v>419</v>
      </c>
      <c r="X172" t="s">
        <v>420</v>
      </c>
      <c r="Y172" s="9">
        <v>10004</v>
      </c>
      <c r="Z172" t="s">
        <v>267</v>
      </c>
      <c r="AA172" s="9"/>
    </row>
    <row r="173" spans="1:27" x14ac:dyDescent="0.25">
      <c r="A173" s="9" t="s">
        <v>2361</v>
      </c>
      <c r="B173" s="4" t="s">
        <v>410</v>
      </c>
      <c r="C173" s="4" t="s">
        <v>411</v>
      </c>
      <c r="D173" t="s">
        <v>412</v>
      </c>
      <c r="E173" t="s">
        <v>48</v>
      </c>
      <c r="F173" t="s">
        <v>413</v>
      </c>
      <c r="G173" t="s">
        <v>414</v>
      </c>
      <c r="H173" s="9" t="s">
        <v>55</v>
      </c>
      <c r="K173" t="s">
        <v>50</v>
      </c>
      <c r="L173" t="s">
        <v>415</v>
      </c>
      <c r="M173" t="s">
        <v>416</v>
      </c>
      <c r="N173" t="s">
        <v>417</v>
      </c>
      <c r="O173" t="s">
        <v>418</v>
      </c>
      <c r="Q173" t="s">
        <v>419</v>
      </c>
      <c r="S173" t="s">
        <v>414</v>
      </c>
      <c r="W173" t="s">
        <v>419</v>
      </c>
      <c r="X173" t="s">
        <v>420</v>
      </c>
      <c r="Y173" s="9">
        <v>10008</v>
      </c>
      <c r="Z173" t="s">
        <v>267</v>
      </c>
      <c r="AA173" s="9"/>
    </row>
    <row r="174" spans="1:27" x14ac:dyDescent="0.25">
      <c r="A174" s="9" t="s">
        <v>2361</v>
      </c>
      <c r="B174" s="4" t="s">
        <v>410</v>
      </c>
      <c r="C174" s="4" t="s">
        <v>411</v>
      </c>
      <c r="D174" t="s">
        <v>412</v>
      </c>
      <c r="E174" t="s">
        <v>48</v>
      </c>
      <c r="F174" t="s">
        <v>413</v>
      </c>
      <c r="G174" t="s">
        <v>414</v>
      </c>
      <c r="H174" s="9" t="s">
        <v>322</v>
      </c>
      <c r="K174" t="s">
        <v>50</v>
      </c>
      <c r="L174" t="s">
        <v>415</v>
      </c>
      <c r="M174" t="s">
        <v>416</v>
      </c>
      <c r="N174" t="s">
        <v>417</v>
      </c>
      <c r="O174" t="s">
        <v>418</v>
      </c>
      <c r="Q174" t="s">
        <v>419</v>
      </c>
      <c r="S174" t="s">
        <v>414</v>
      </c>
      <c r="W174" t="s">
        <v>419</v>
      </c>
      <c r="X174" t="s">
        <v>420</v>
      </c>
      <c r="Y174" s="9">
        <v>10010</v>
      </c>
      <c r="Z174" t="s">
        <v>267</v>
      </c>
      <c r="AA174" s="9"/>
    </row>
    <row r="175" spans="1:27" x14ac:dyDescent="0.25">
      <c r="A175" s="9" t="s">
        <v>2361</v>
      </c>
      <c r="B175" s="4" t="s">
        <v>410</v>
      </c>
      <c r="C175" s="4" t="s">
        <v>411</v>
      </c>
      <c r="D175" t="s">
        <v>412</v>
      </c>
      <c r="E175" t="s">
        <v>48</v>
      </c>
      <c r="F175" t="s">
        <v>413</v>
      </c>
      <c r="G175" t="s">
        <v>414</v>
      </c>
      <c r="H175" s="9" t="s">
        <v>46</v>
      </c>
      <c r="K175" t="s">
        <v>50</v>
      </c>
      <c r="L175" t="s">
        <v>415</v>
      </c>
      <c r="M175" t="s">
        <v>416</v>
      </c>
      <c r="N175" t="s">
        <v>417</v>
      </c>
      <c r="O175" t="s">
        <v>418</v>
      </c>
      <c r="Q175" t="s">
        <v>419</v>
      </c>
      <c r="S175" t="s">
        <v>414</v>
      </c>
      <c r="W175" t="s">
        <v>419</v>
      </c>
      <c r="X175" t="s">
        <v>420</v>
      </c>
      <c r="Y175" s="9">
        <v>506</v>
      </c>
      <c r="Z175" t="s">
        <v>267</v>
      </c>
      <c r="AA175" s="9"/>
    </row>
    <row r="176" spans="1:27" x14ac:dyDescent="0.25">
      <c r="A176" s="9" t="s">
        <v>2361</v>
      </c>
      <c r="B176" s="4" t="s">
        <v>410</v>
      </c>
      <c r="C176" s="4" t="s">
        <v>411</v>
      </c>
      <c r="D176" t="s">
        <v>412</v>
      </c>
      <c r="E176" t="s">
        <v>48</v>
      </c>
      <c r="F176" t="s">
        <v>413</v>
      </c>
      <c r="G176" t="s">
        <v>414</v>
      </c>
      <c r="H176" s="9" t="s">
        <v>126</v>
      </c>
      <c r="K176" t="s">
        <v>50</v>
      </c>
      <c r="L176" t="s">
        <v>415</v>
      </c>
      <c r="M176" t="s">
        <v>416</v>
      </c>
      <c r="N176" t="s">
        <v>417</v>
      </c>
      <c r="O176" t="s">
        <v>418</v>
      </c>
      <c r="Q176" t="s">
        <v>419</v>
      </c>
      <c r="S176" t="s">
        <v>414</v>
      </c>
      <c r="W176" t="s">
        <v>419</v>
      </c>
      <c r="X176" t="s">
        <v>420</v>
      </c>
      <c r="Y176" s="9">
        <v>515</v>
      </c>
      <c r="Z176" t="s">
        <v>267</v>
      </c>
      <c r="AA176" s="9"/>
    </row>
    <row r="177" spans="1:28" x14ac:dyDescent="0.25">
      <c r="A177" s="9" t="s">
        <v>2362</v>
      </c>
      <c r="D177" t="s">
        <v>364</v>
      </c>
      <c r="E177" t="s">
        <v>1</v>
      </c>
      <c r="G177" t="s">
        <v>365</v>
      </c>
      <c r="H177" s="9" t="s">
        <v>195</v>
      </c>
      <c r="I177" t="s">
        <v>366</v>
      </c>
      <c r="L177" t="s">
        <v>365</v>
      </c>
      <c r="M177">
        <v>19</v>
      </c>
      <c r="N177" t="s">
        <v>367</v>
      </c>
      <c r="O177" t="s">
        <v>368</v>
      </c>
      <c r="P177" t="s">
        <v>369</v>
      </c>
      <c r="R177" t="s">
        <v>370</v>
      </c>
      <c r="T177" t="s">
        <v>365</v>
      </c>
      <c r="X177" t="s">
        <v>370</v>
      </c>
      <c r="Y177">
        <v>100600</v>
      </c>
      <c r="Z177" s="9" t="s">
        <v>371</v>
      </c>
      <c r="AB177">
        <v>10004</v>
      </c>
    </row>
    <row r="178" spans="1:28" x14ac:dyDescent="0.25">
      <c r="A178" s="9" t="s">
        <v>2363</v>
      </c>
      <c r="B178" s="4" t="s">
        <v>421</v>
      </c>
      <c r="C178" s="4" t="s">
        <v>422</v>
      </c>
      <c r="D178" t="s">
        <v>423</v>
      </c>
      <c r="E178" t="s">
        <v>48</v>
      </c>
      <c r="F178" t="s">
        <v>424</v>
      </c>
      <c r="G178" t="s">
        <v>425</v>
      </c>
      <c r="H178" s="9" t="s">
        <v>195</v>
      </c>
      <c r="L178" t="s">
        <v>426</v>
      </c>
      <c r="M178" t="s">
        <v>427</v>
      </c>
      <c r="N178" t="s">
        <v>428</v>
      </c>
      <c r="P178" t="s">
        <v>429</v>
      </c>
      <c r="Y178" t="s">
        <v>430</v>
      </c>
      <c r="Z178">
        <v>10004</v>
      </c>
    </row>
    <row r="179" spans="1:28" x14ac:dyDescent="0.25">
      <c r="A179" s="9" t="s">
        <v>2363</v>
      </c>
      <c r="B179" s="4" t="s">
        <v>421</v>
      </c>
      <c r="C179" s="4" t="s">
        <v>422</v>
      </c>
      <c r="D179" t="s">
        <v>423</v>
      </c>
      <c r="E179" t="s">
        <v>48</v>
      </c>
      <c r="F179" t="s">
        <v>424</v>
      </c>
      <c r="G179" t="s">
        <v>425</v>
      </c>
      <c r="H179" s="9" t="s">
        <v>105</v>
      </c>
      <c r="L179" t="s">
        <v>426</v>
      </c>
      <c r="M179" t="s">
        <v>427</v>
      </c>
      <c r="N179" t="s">
        <v>428</v>
      </c>
      <c r="P179" t="s">
        <v>429</v>
      </c>
      <c r="Y179" t="s">
        <v>430</v>
      </c>
      <c r="Z179">
        <v>10006</v>
      </c>
    </row>
    <row r="180" spans="1:28" x14ac:dyDescent="0.25">
      <c r="A180" s="9" t="s">
        <v>2363</v>
      </c>
      <c r="B180" s="4" t="s">
        <v>421</v>
      </c>
      <c r="C180" s="4" t="s">
        <v>422</v>
      </c>
      <c r="D180" t="s">
        <v>423</v>
      </c>
      <c r="E180" t="s">
        <v>48</v>
      </c>
      <c r="F180" t="s">
        <v>424</v>
      </c>
      <c r="G180" t="s">
        <v>425</v>
      </c>
      <c r="H180" s="9" t="s">
        <v>55</v>
      </c>
      <c r="L180" t="s">
        <v>426</v>
      </c>
      <c r="M180" t="s">
        <v>427</v>
      </c>
      <c r="N180" t="s">
        <v>428</v>
      </c>
      <c r="P180" t="s">
        <v>429</v>
      </c>
      <c r="Y180" t="s">
        <v>430</v>
      </c>
      <c r="Z180">
        <v>10008</v>
      </c>
    </row>
    <row r="181" spans="1:28" x14ac:dyDescent="0.25">
      <c r="A181" s="9" t="s">
        <v>2363</v>
      </c>
      <c r="B181" s="4" t="s">
        <v>421</v>
      </c>
      <c r="C181" s="4" t="s">
        <v>422</v>
      </c>
      <c r="D181" t="s">
        <v>423</v>
      </c>
      <c r="E181" t="s">
        <v>48</v>
      </c>
      <c r="F181" t="s">
        <v>424</v>
      </c>
      <c r="G181" t="s">
        <v>425</v>
      </c>
      <c r="H181" s="9" t="s">
        <v>3227</v>
      </c>
      <c r="L181" t="s">
        <v>426</v>
      </c>
      <c r="M181" t="s">
        <v>427</v>
      </c>
      <c r="N181" t="s">
        <v>428</v>
      </c>
      <c r="P181" t="s">
        <v>429</v>
      </c>
      <c r="Y181" t="s">
        <v>430</v>
      </c>
      <c r="Z181">
        <v>565</v>
      </c>
      <c r="AB181" t="s">
        <v>3229</v>
      </c>
    </row>
    <row r="182" spans="1:28" x14ac:dyDescent="0.25">
      <c r="A182" s="9" t="s">
        <v>2363</v>
      </c>
      <c r="B182" s="4" t="s">
        <v>421</v>
      </c>
      <c r="C182" s="4" t="s">
        <v>422</v>
      </c>
      <c r="D182" t="s">
        <v>423</v>
      </c>
      <c r="E182" t="s">
        <v>48</v>
      </c>
      <c r="F182" t="s">
        <v>424</v>
      </c>
      <c r="G182" t="s">
        <v>425</v>
      </c>
      <c r="H182" s="9" t="s">
        <v>23</v>
      </c>
      <c r="L182" t="s">
        <v>426</v>
      </c>
      <c r="M182" t="s">
        <v>427</v>
      </c>
      <c r="N182" t="s">
        <v>428</v>
      </c>
      <c r="P182" t="s">
        <v>429</v>
      </c>
      <c r="Y182" t="s">
        <v>430</v>
      </c>
      <c r="Z182">
        <v>575</v>
      </c>
    </row>
    <row r="183" spans="1:28" x14ac:dyDescent="0.25">
      <c r="A183" s="9" t="s">
        <v>2364</v>
      </c>
      <c r="B183" s="4">
        <v>8688225230</v>
      </c>
    </row>
    <row r="184" spans="1:28" x14ac:dyDescent="0.25">
      <c r="A184" s="9" t="s">
        <v>2308</v>
      </c>
      <c r="D184" s="2" t="s">
        <v>431</v>
      </c>
      <c r="E184" t="s">
        <v>151</v>
      </c>
      <c r="G184" t="s">
        <v>433</v>
      </c>
      <c r="I184" t="s">
        <v>2251</v>
      </c>
      <c r="J184" t="s">
        <v>436</v>
      </c>
      <c r="K184" t="s">
        <v>432</v>
      </c>
      <c r="L184" t="s">
        <v>436</v>
      </c>
      <c r="N184" t="s">
        <v>437</v>
      </c>
      <c r="Q184" t="s">
        <v>439</v>
      </c>
      <c r="R184">
        <v>510</v>
      </c>
      <c r="S184" t="s">
        <v>101</v>
      </c>
      <c r="X184" s="9" t="s">
        <v>435</v>
      </c>
    </row>
    <row r="185" spans="1:28" x14ac:dyDescent="0.25">
      <c r="A185" s="9" t="s">
        <v>2364</v>
      </c>
      <c r="B185" s="4">
        <v>8688225230</v>
      </c>
    </row>
    <row r="186" spans="1:28" x14ac:dyDescent="0.25">
      <c r="A186" s="9" t="s">
        <v>2308</v>
      </c>
      <c r="D186" s="2" t="s">
        <v>431</v>
      </c>
      <c r="E186" t="s">
        <v>151</v>
      </c>
      <c r="G186" t="s">
        <v>433</v>
      </c>
      <c r="I186" t="s">
        <v>2251</v>
      </c>
      <c r="J186" t="s">
        <v>436</v>
      </c>
      <c r="K186" t="s">
        <v>432</v>
      </c>
      <c r="L186" t="s">
        <v>436</v>
      </c>
      <c r="N186" t="s">
        <v>437</v>
      </c>
      <c r="Q186" t="s">
        <v>439</v>
      </c>
      <c r="R186">
        <v>577</v>
      </c>
      <c r="S186" t="s">
        <v>143</v>
      </c>
      <c r="Z186" t="s">
        <v>435</v>
      </c>
    </row>
    <row r="187" spans="1:28" x14ac:dyDescent="0.25">
      <c r="A187" s="9" t="s">
        <v>2365</v>
      </c>
      <c r="B187" s="4" t="s">
        <v>440</v>
      </c>
      <c r="C187" s="4" t="s">
        <v>409</v>
      </c>
      <c r="D187" t="s">
        <v>364</v>
      </c>
      <c r="E187" t="s">
        <v>67</v>
      </c>
      <c r="F187" t="s">
        <v>441</v>
      </c>
      <c r="G187" t="s">
        <v>365</v>
      </c>
      <c r="H187" s="9" t="s">
        <v>81</v>
      </c>
      <c r="I187" t="s">
        <v>366</v>
      </c>
      <c r="L187" t="s">
        <v>365</v>
      </c>
      <c r="M187">
        <v>19</v>
      </c>
      <c r="N187" t="s">
        <v>367</v>
      </c>
      <c r="O187" t="s">
        <v>368</v>
      </c>
      <c r="P187" t="s">
        <v>369</v>
      </c>
      <c r="R187" t="s">
        <v>370</v>
      </c>
      <c r="T187" t="s">
        <v>365</v>
      </c>
      <c r="X187" t="s">
        <v>370</v>
      </c>
      <c r="Y187">
        <v>100600</v>
      </c>
      <c r="Z187" s="9" t="s">
        <v>371</v>
      </c>
      <c r="AA187" s="9"/>
      <c r="AB187">
        <v>508</v>
      </c>
    </row>
    <row r="188" spans="1:28" x14ac:dyDescent="0.25">
      <c r="A188" s="9" t="s">
        <v>2365</v>
      </c>
      <c r="B188" s="4" t="s">
        <v>440</v>
      </c>
      <c r="C188" s="4" t="s">
        <v>409</v>
      </c>
      <c r="D188" t="s">
        <v>364</v>
      </c>
      <c r="E188" t="s">
        <v>67</v>
      </c>
      <c r="F188" t="s">
        <v>441</v>
      </c>
      <c r="G188" t="s">
        <v>365</v>
      </c>
      <c r="H188" s="9" t="s">
        <v>321</v>
      </c>
      <c r="I188" t="s">
        <v>366</v>
      </c>
      <c r="L188" t="s">
        <v>365</v>
      </c>
      <c r="M188">
        <v>19</v>
      </c>
      <c r="N188" t="s">
        <v>367</v>
      </c>
      <c r="O188" t="s">
        <v>368</v>
      </c>
      <c r="P188" t="s">
        <v>369</v>
      </c>
      <c r="R188" t="s">
        <v>370</v>
      </c>
      <c r="T188" t="s">
        <v>365</v>
      </c>
      <c r="X188" t="s">
        <v>370</v>
      </c>
      <c r="Y188">
        <v>100600</v>
      </c>
      <c r="Z188" s="9" t="s">
        <v>371</v>
      </c>
      <c r="AA188" s="9"/>
      <c r="AB188">
        <v>566</v>
      </c>
    </row>
    <row r="189" spans="1:28" x14ac:dyDescent="0.25">
      <c r="A189" s="9" t="s">
        <v>2365</v>
      </c>
      <c r="B189" s="4" t="s">
        <v>440</v>
      </c>
      <c r="C189" s="4" t="s">
        <v>409</v>
      </c>
      <c r="D189" t="s">
        <v>364</v>
      </c>
      <c r="E189" t="s">
        <v>67</v>
      </c>
      <c r="F189" t="s">
        <v>441</v>
      </c>
      <c r="G189" t="s">
        <v>365</v>
      </c>
      <c r="H189" s="9" t="s">
        <v>143</v>
      </c>
      <c r="I189" t="s">
        <v>366</v>
      </c>
      <c r="L189" t="s">
        <v>365</v>
      </c>
      <c r="M189">
        <v>19</v>
      </c>
      <c r="N189" t="s">
        <v>367</v>
      </c>
      <c r="O189" t="s">
        <v>368</v>
      </c>
      <c r="P189" t="s">
        <v>369</v>
      </c>
      <c r="R189" t="s">
        <v>370</v>
      </c>
      <c r="T189" t="s">
        <v>365</v>
      </c>
      <c r="X189" t="s">
        <v>370</v>
      </c>
      <c r="Y189">
        <v>100600</v>
      </c>
      <c r="Z189" s="9" t="s">
        <v>371</v>
      </c>
      <c r="AA189" s="9"/>
      <c r="AB189">
        <v>577</v>
      </c>
    </row>
    <row r="190" spans="1:28" x14ac:dyDescent="0.25">
      <c r="A190" s="9" t="s">
        <v>2366</v>
      </c>
      <c r="B190" s="4" t="s">
        <v>442</v>
      </c>
      <c r="C190" s="4" t="s">
        <v>443</v>
      </c>
      <c r="D190" t="s">
        <v>444</v>
      </c>
      <c r="E190" t="s">
        <v>67</v>
      </c>
      <c r="G190" t="s">
        <v>433</v>
      </c>
      <c r="H190" s="9" t="s">
        <v>127</v>
      </c>
      <c r="K190" t="s">
        <v>434</v>
      </c>
      <c r="L190" t="s">
        <v>435</v>
      </c>
      <c r="M190" t="s">
        <v>436</v>
      </c>
      <c r="O190" t="s">
        <v>437</v>
      </c>
      <c r="P190" t="s">
        <v>438</v>
      </c>
      <c r="S190" t="s">
        <v>436</v>
      </c>
      <c r="U190" t="s">
        <v>437</v>
      </c>
      <c r="X190" t="s">
        <v>439</v>
      </c>
      <c r="Y190">
        <v>590</v>
      </c>
      <c r="AA190" s="9"/>
    </row>
    <row r="191" spans="1:28" x14ac:dyDescent="0.25">
      <c r="A191" s="9" t="s">
        <v>2366</v>
      </c>
      <c r="B191" s="4" t="s">
        <v>442</v>
      </c>
      <c r="C191" s="4" t="s">
        <v>443</v>
      </c>
      <c r="D191" t="s">
        <v>444</v>
      </c>
      <c r="E191" t="s">
        <v>67</v>
      </c>
      <c r="G191" t="s">
        <v>433</v>
      </c>
      <c r="H191" s="9" t="s">
        <v>3231</v>
      </c>
      <c r="K191" t="s">
        <v>434</v>
      </c>
      <c r="L191" t="s">
        <v>435</v>
      </c>
      <c r="M191" t="s">
        <v>436</v>
      </c>
      <c r="O191" t="s">
        <v>437</v>
      </c>
      <c r="P191" t="s">
        <v>438</v>
      </c>
      <c r="S191" t="s">
        <v>436</v>
      </c>
      <c r="U191" t="s">
        <v>437</v>
      </c>
      <c r="X191" t="s">
        <v>439</v>
      </c>
      <c r="Y191">
        <v>565</v>
      </c>
    </row>
    <row r="192" spans="1:28" x14ac:dyDescent="0.25">
      <c r="A192" s="9" t="s">
        <v>2367</v>
      </c>
      <c r="B192" s="4" t="s">
        <v>442</v>
      </c>
      <c r="C192" s="4" t="s">
        <v>443</v>
      </c>
      <c r="D192" t="s">
        <v>445</v>
      </c>
      <c r="E192" t="s">
        <v>25</v>
      </c>
      <c r="G192" t="s">
        <v>433</v>
      </c>
      <c r="K192" t="s">
        <v>434</v>
      </c>
      <c r="L192" t="s">
        <v>435</v>
      </c>
      <c r="M192" t="s">
        <v>436</v>
      </c>
      <c r="O192" t="s">
        <v>437</v>
      </c>
      <c r="P192" t="s">
        <v>438</v>
      </c>
      <c r="S192" t="s">
        <v>436</v>
      </c>
      <c r="U192" t="s">
        <v>437</v>
      </c>
      <c r="X192" t="s">
        <v>439</v>
      </c>
    </row>
    <row r="193" spans="1:27" x14ac:dyDescent="0.25">
      <c r="A193" s="9" t="s">
        <v>2368</v>
      </c>
      <c r="D193" t="s">
        <v>446</v>
      </c>
      <c r="F193" t="s">
        <v>447</v>
      </c>
      <c r="G193" t="s">
        <v>448</v>
      </c>
      <c r="L193" t="s">
        <v>449</v>
      </c>
      <c r="M193" t="s">
        <v>450</v>
      </c>
      <c r="N193" t="s">
        <v>451</v>
      </c>
      <c r="O193" t="s">
        <v>452</v>
      </c>
      <c r="Q193" t="s">
        <v>453</v>
      </c>
      <c r="R193" t="s">
        <v>454</v>
      </c>
      <c r="U193" t="s">
        <v>452</v>
      </c>
      <c r="W193" t="s">
        <v>453</v>
      </c>
      <c r="Z193" t="s">
        <v>335</v>
      </c>
    </row>
    <row r="194" spans="1:27" x14ac:dyDescent="0.25">
      <c r="A194" s="9" t="s">
        <v>2369</v>
      </c>
      <c r="B194" s="4" t="s">
        <v>455</v>
      </c>
      <c r="C194" s="4" t="s">
        <v>456</v>
      </c>
      <c r="D194" t="s">
        <v>457</v>
      </c>
      <c r="E194" t="s">
        <v>48</v>
      </c>
      <c r="G194" t="s">
        <v>448</v>
      </c>
      <c r="H194" s="9" t="s">
        <v>45</v>
      </c>
      <c r="L194" t="s">
        <v>449</v>
      </c>
      <c r="M194" t="s">
        <v>450</v>
      </c>
      <c r="N194" t="s">
        <v>451</v>
      </c>
      <c r="O194" t="s">
        <v>452</v>
      </c>
      <c r="Q194" t="s">
        <v>453</v>
      </c>
      <c r="R194" t="s">
        <v>454</v>
      </c>
      <c r="U194" t="s">
        <v>452</v>
      </c>
      <c r="W194" t="s">
        <v>453</v>
      </c>
      <c r="Z194" t="s">
        <v>335</v>
      </c>
      <c r="AA194">
        <v>10002</v>
      </c>
    </row>
    <row r="195" spans="1:27" x14ac:dyDescent="0.25">
      <c r="A195" s="9" t="s">
        <v>2369</v>
      </c>
      <c r="B195" s="4" t="s">
        <v>455</v>
      </c>
      <c r="C195" s="4" t="s">
        <v>456</v>
      </c>
      <c r="D195" t="s">
        <v>457</v>
      </c>
      <c r="E195" t="s">
        <v>48</v>
      </c>
      <c r="G195" t="s">
        <v>448</v>
      </c>
      <c r="H195" s="9" t="s">
        <v>195</v>
      </c>
      <c r="L195" t="s">
        <v>449</v>
      </c>
      <c r="M195" t="s">
        <v>450</v>
      </c>
      <c r="N195" t="s">
        <v>451</v>
      </c>
      <c r="O195" t="s">
        <v>452</v>
      </c>
      <c r="Q195" t="s">
        <v>453</v>
      </c>
      <c r="R195" t="s">
        <v>454</v>
      </c>
      <c r="U195" t="s">
        <v>452</v>
      </c>
      <c r="W195" t="s">
        <v>453</v>
      </c>
      <c r="Z195" t="s">
        <v>335</v>
      </c>
      <c r="AA195">
        <v>10004</v>
      </c>
    </row>
    <row r="196" spans="1:27" x14ac:dyDescent="0.25">
      <c r="A196" s="9" t="s">
        <v>2369</v>
      </c>
      <c r="B196" s="4" t="s">
        <v>455</v>
      </c>
      <c r="C196" s="4" t="s">
        <v>456</v>
      </c>
      <c r="D196" t="s">
        <v>457</v>
      </c>
      <c r="E196" t="s">
        <v>48</v>
      </c>
      <c r="G196" t="s">
        <v>448</v>
      </c>
      <c r="H196" s="9" t="s">
        <v>105</v>
      </c>
      <c r="L196" t="s">
        <v>449</v>
      </c>
      <c r="M196" t="s">
        <v>450</v>
      </c>
      <c r="N196" t="s">
        <v>451</v>
      </c>
      <c r="O196" t="s">
        <v>452</v>
      </c>
      <c r="Q196" t="s">
        <v>453</v>
      </c>
      <c r="R196" t="s">
        <v>454</v>
      </c>
      <c r="U196" t="s">
        <v>452</v>
      </c>
      <c r="W196" t="s">
        <v>453</v>
      </c>
      <c r="Z196" t="s">
        <v>335</v>
      </c>
      <c r="AA196">
        <v>10006</v>
      </c>
    </row>
    <row r="197" spans="1:27" x14ac:dyDescent="0.25">
      <c r="A197" s="9" t="s">
        <v>2370</v>
      </c>
      <c r="B197" s="4" t="s">
        <v>372</v>
      </c>
      <c r="C197" s="4" t="s">
        <v>373</v>
      </c>
      <c r="D197" t="s">
        <v>364</v>
      </c>
      <c r="E197" t="s">
        <v>67</v>
      </c>
      <c r="F197" t="s">
        <v>458</v>
      </c>
      <c r="G197" t="s">
        <v>365</v>
      </c>
      <c r="H197" s="9" t="s">
        <v>3230</v>
      </c>
      <c r="I197" t="s">
        <v>366</v>
      </c>
      <c r="L197" t="s">
        <v>365</v>
      </c>
      <c r="M197">
        <v>19</v>
      </c>
      <c r="N197" t="s">
        <v>367</v>
      </c>
      <c r="O197" t="s">
        <v>368</v>
      </c>
      <c r="P197" t="s">
        <v>369</v>
      </c>
      <c r="R197" t="s">
        <v>370</v>
      </c>
      <c r="T197" t="s">
        <v>365</v>
      </c>
      <c r="W197">
        <v>560</v>
      </c>
      <c r="X197" t="s">
        <v>370</v>
      </c>
      <c r="Y197">
        <v>100600</v>
      </c>
      <c r="AA197" t="s">
        <v>371</v>
      </c>
    </row>
    <row r="198" spans="1:27" x14ac:dyDescent="0.25">
      <c r="A198" s="9" t="s">
        <v>2370</v>
      </c>
      <c r="B198" s="4" t="s">
        <v>372</v>
      </c>
      <c r="C198" s="4" t="s">
        <v>373</v>
      </c>
      <c r="D198" t="s">
        <v>364</v>
      </c>
      <c r="E198" t="s">
        <v>67</v>
      </c>
      <c r="F198" t="s">
        <v>458</v>
      </c>
      <c r="G198" t="s">
        <v>365</v>
      </c>
      <c r="H198" s="9" t="s">
        <v>163</v>
      </c>
      <c r="I198" t="s">
        <v>366</v>
      </c>
      <c r="L198" t="s">
        <v>365</v>
      </c>
      <c r="M198">
        <v>19</v>
      </c>
      <c r="N198" t="s">
        <v>367</v>
      </c>
      <c r="O198" t="s">
        <v>368</v>
      </c>
      <c r="P198" t="s">
        <v>369</v>
      </c>
      <c r="R198" t="s">
        <v>370</v>
      </c>
      <c r="T198" t="s">
        <v>365</v>
      </c>
      <c r="W198">
        <v>561</v>
      </c>
      <c r="X198" t="s">
        <v>370</v>
      </c>
      <c r="Y198">
        <v>100600</v>
      </c>
      <c r="AA198" t="s">
        <v>371</v>
      </c>
    </row>
    <row r="199" spans="1:27" x14ac:dyDescent="0.25">
      <c r="A199" s="9" t="s">
        <v>2371</v>
      </c>
      <c r="B199" s="4" t="s">
        <v>459</v>
      </c>
      <c r="C199" s="4" t="s">
        <v>456</v>
      </c>
      <c r="D199" t="s">
        <v>460</v>
      </c>
      <c r="E199" t="s">
        <v>67</v>
      </c>
      <c r="G199" t="s">
        <v>448</v>
      </c>
      <c r="H199" s="9" t="s">
        <v>55</v>
      </c>
      <c r="L199" t="s">
        <v>449</v>
      </c>
      <c r="M199" t="s">
        <v>450</v>
      </c>
      <c r="N199" t="s">
        <v>451</v>
      </c>
      <c r="O199" t="s">
        <v>452</v>
      </c>
      <c r="Q199" t="s">
        <v>453</v>
      </c>
      <c r="R199" t="s">
        <v>454</v>
      </c>
      <c r="U199" t="s">
        <v>452</v>
      </c>
      <c r="W199" t="s">
        <v>453</v>
      </c>
      <c r="Z199" t="s">
        <v>335</v>
      </c>
      <c r="AA199">
        <v>10008</v>
      </c>
    </row>
    <row r="200" spans="1:27" x14ac:dyDescent="0.25">
      <c r="A200" s="9" t="s">
        <v>2371</v>
      </c>
      <c r="B200" s="4" t="s">
        <v>459</v>
      </c>
      <c r="C200" s="4" t="s">
        <v>456</v>
      </c>
      <c r="D200" t="s">
        <v>460</v>
      </c>
      <c r="E200" t="s">
        <v>67</v>
      </c>
      <c r="G200" t="s">
        <v>448</v>
      </c>
      <c r="H200" s="9" t="s">
        <v>46</v>
      </c>
      <c r="L200" t="s">
        <v>449</v>
      </c>
      <c r="M200" t="s">
        <v>450</v>
      </c>
      <c r="N200" t="s">
        <v>451</v>
      </c>
      <c r="O200" t="s">
        <v>452</v>
      </c>
      <c r="Q200" t="s">
        <v>453</v>
      </c>
      <c r="R200" t="s">
        <v>454</v>
      </c>
      <c r="U200" t="s">
        <v>452</v>
      </c>
      <c r="W200" t="s">
        <v>453</v>
      </c>
      <c r="Z200" t="s">
        <v>335</v>
      </c>
      <c r="AA200">
        <v>506</v>
      </c>
    </row>
    <row r="201" spans="1:27" x14ac:dyDescent="0.25">
      <c r="A201" s="9" t="s">
        <v>2371</v>
      </c>
      <c r="B201" s="4" t="s">
        <v>459</v>
      </c>
      <c r="C201" s="4" t="s">
        <v>456</v>
      </c>
      <c r="D201" t="s">
        <v>460</v>
      </c>
      <c r="E201" t="s">
        <v>67</v>
      </c>
      <c r="G201" t="s">
        <v>448</v>
      </c>
      <c r="H201" s="9" t="s">
        <v>141</v>
      </c>
      <c r="L201" t="s">
        <v>449</v>
      </c>
      <c r="M201" t="s">
        <v>450</v>
      </c>
      <c r="N201" t="s">
        <v>451</v>
      </c>
      <c r="O201" t="s">
        <v>452</v>
      </c>
      <c r="Q201" t="s">
        <v>453</v>
      </c>
      <c r="R201" t="s">
        <v>454</v>
      </c>
      <c r="U201" t="s">
        <v>452</v>
      </c>
      <c r="W201" t="s">
        <v>453</v>
      </c>
      <c r="Z201" t="s">
        <v>335</v>
      </c>
      <c r="AA201">
        <v>516</v>
      </c>
    </row>
    <row r="202" spans="1:27" x14ac:dyDescent="0.25">
      <c r="A202" s="9" t="s">
        <v>2371</v>
      </c>
      <c r="B202" s="4" t="s">
        <v>459</v>
      </c>
      <c r="C202" s="4" t="s">
        <v>456</v>
      </c>
      <c r="D202" t="s">
        <v>460</v>
      </c>
      <c r="E202" t="s">
        <v>67</v>
      </c>
      <c r="G202" t="s">
        <v>448</v>
      </c>
      <c r="H202" s="9" t="s">
        <v>23</v>
      </c>
      <c r="L202" t="s">
        <v>449</v>
      </c>
      <c r="M202" t="s">
        <v>450</v>
      </c>
      <c r="N202" t="s">
        <v>451</v>
      </c>
      <c r="O202" t="s">
        <v>452</v>
      </c>
      <c r="Q202" t="s">
        <v>453</v>
      </c>
      <c r="R202" t="s">
        <v>454</v>
      </c>
      <c r="U202" t="s">
        <v>452</v>
      </c>
      <c r="W202" t="s">
        <v>453</v>
      </c>
      <c r="Z202" t="s">
        <v>335</v>
      </c>
      <c r="AA202">
        <v>575</v>
      </c>
    </row>
    <row r="203" spans="1:27" x14ac:dyDescent="0.25">
      <c r="A203" s="9" t="s">
        <v>2371</v>
      </c>
      <c r="B203" s="4" t="s">
        <v>459</v>
      </c>
      <c r="C203" s="4" t="s">
        <v>456</v>
      </c>
      <c r="D203" t="s">
        <v>460</v>
      </c>
      <c r="E203" t="s">
        <v>67</v>
      </c>
      <c r="G203" t="s">
        <v>448</v>
      </c>
      <c r="H203" s="9" t="s">
        <v>143</v>
      </c>
      <c r="L203" t="s">
        <v>449</v>
      </c>
      <c r="M203" t="s">
        <v>450</v>
      </c>
      <c r="N203" t="s">
        <v>451</v>
      </c>
      <c r="O203" t="s">
        <v>452</v>
      </c>
      <c r="Q203" t="s">
        <v>453</v>
      </c>
      <c r="R203" t="s">
        <v>454</v>
      </c>
      <c r="U203" t="s">
        <v>452</v>
      </c>
      <c r="W203" t="s">
        <v>453</v>
      </c>
      <c r="Z203" t="s">
        <v>335</v>
      </c>
      <c r="AA203">
        <v>577</v>
      </c>
    </row>
    <row r="204" spans="1:27" x14ac:dyDescent="0.25">
      <c r="A204" s="9" t="s">
        <v>2371</v>
      </c>
      <c r="B204" s="4" t="s">
        <v>459</v>
      </c>
      <c r="C204" s="4" t="s">
        <v>456</v>
      </c>
      <c r="D204" t="s">
        <v>460</v>
      </c>
      <c r="E204" t="s">
        <v>67</v>
      </c>
      <c r="G204" t="s">
        <v>448</v>
      </c>
      <c r="H204" s="9" t="s">
        <v>3230</v>
      </c>
      <c r="L204" t="s">
        <v>449</v>
      </c>
      <c r="M204" t="s">
        <v>450</v>
      </c>
      <c r="N204" t="s">
        <v>451</v>
      </c>
      <c r="O204" t="s">
        <v>452</v>
      </c>
      <c r="Q204" t="s">
        <v>453</v>
      </c>
      <c r="R204" t="s">
        <v>454</v>
      </c>
      <c r="U204" t="s">
        <v>452</v>
      </c>
      <c r="W204" t="s">
        <v>453</v>
      </c>
      <c r="Z204" t="s">
        <v>335</v>
      </c>
      <c r="AA204">
        <v>560</v>
      </c>
    </row>
    <row r="205" spans="1:27" x14ac:dyDescent="0.25">
      <c r="A205" s="9" t="s">
        <v>2371</v>
      </c>
      <c r="B205" s="4" t="s">
        <v>459</v>
      </c>
      <c r="C205" s="4" t="s">
        <v>456</v>
      </c>
      <c r="D205" t="s">
        <v>460</v>
      </c>
      <c r="E205" t="s">
        <v>67</v>
      </c>
      <c r="G205" t="s">
        <v>448</v>
      </c>
      <c r="H205" s="9" t="s">
        <v>163</v>
      </c>
      <c r="L205" t="s">
        <v>449</v>
      </c>
      <c r="M205" t="s">
        <v>450</v>
      </c>
      <c r="N205" t="s">
        <v>451</v>
      </c>
      <c r="O205" t="s">
        <v>452</v>
      </c>
      <c r="Q205" t="s">
        <v>453</v>
      </c>
      <c r="R205" t="s">
        <v>454</v>
      </c>
      <c r="U205" t="s">
        <v>452</v>
      </c>
      <c r="W205" t="s">
        <v>453</v>
      </c>
      <c r="Z205" t="s">
        <v>335</v>
      </c>
      <c r="AA205">
        <v>561</v>
      </c>
    </row>
    <row r="206" spans="1:27" x14ac:dyDescent="0.25">
      <c r="A206" s="9" t="s">
        <v>2371</v>
      </c>
      <c r="B206" s="4" t="s">
        <v>459</v>
      </c>
      <c r="C206" s="4" t="s">
        <v>456</v>
      </c>
      <c r="D206" t="s">
        <v>460</v>
      </c>
      <c r="E206" t="s">
        <v>67</v>
      </c>
      <c r="G206" t="s">
        <v>448</v>
      </c>
      <c r="H206" s="9" t="s">
        <v>321</v>
      </c>
      <c r="L206" t="s">
        <v>449</v>
      </c>
      <c r="M206" t="s">
        <v>450</v>
      </c>
      <c r="N206" t="s">
        <v>451</v>
      </c>
      <c r="O206" t="s">
        <v>452</v>
      </c>
      <c r="Q206" t="s">
        <v>453</v>
      </c>
      <c r="R206" t="s">
        <v>454</v>
      </c>
      <c r="U206" t="s">
        <v>452</v>
      </c>
      <c r="W206" t="s">
        <v>453</v>
      </c>
      <c r="Z206" t="s">
        <v>335</v>
      </c>
      <c r="AA206">
        <v>566</v>
      </c>
    </row>
    <row r="207" spans="1:27" x14ac:dyDescent="0.25">
      <c r="A207" s="9" t="s">
        <v>2371</v>
      </c>
      <c r="B207" s="4" t="s">
        <v>459</v>
      </c>
      <c r="C207" s="4" t="s">
        <v>456</v>
      </c>
      <c r="D207" t="s">
        <v>460</v>
      </c>
      <c r="E207" t="s">
        <v>67</v>
      </c>
      <c r="G207" t="s">
        <v>448</v>
      </c>
      <c r="H207" s="9" t="s">
        <v>10</v>
      </c>
      <c r="L207" t="s">
        <v>449</v>
      </c>
      <c r="M207" t="s">
        <v>450</v>
      </c>
      <c r="N207" t="s">
        <v>451</v>
      </c>
      <c r="O207" t="s">
        <v>452</v>
      </c>
      <c r="Q207" t="s">
        <v>453</v>
      </c>
      <c r="R207" t="s">
        <v>454</v>
      </c>
      <c r="U207" t="s">
        <v>452</v>
      </c>
      <c r="W207" t="s">
        <v>453</v>
      </c>
      <c r="Z207" t="s">
        <v>335</v>
      </c>
      <c r="AA207">
        <v>572</v>
      </c>
    </row>
    <row r="208" spans="1:27" x14ac:dyDescent="0.25">
      <c r="A208" s="9" t="s">
        <v>2372</v>
      </c>
      <c r="B208" s="4" t="s">
        <v>455</v>
      </c>
      <c r="C208" s="4" t="s">
        <v>456</v>
      </c>
      <c r="D208" t="s">
        <v>461</v>
      </c>
      <c r="E208" t="s">
        <v>1</v>
      </c>
      <c r="G208" t="s">
        <v>448</v>
      </c>
      <c r="H208" s="9" t="s">
        <v>100</v>
      </c>
      <c r="L208" t="s">
        <v>449</v>
      </c>
      <c r="M208" t="s">
        <v>450</v>
      </c>
      <c r="N208" t="s">
        <v>451</v>
      </c>
      <c r="O208" t="s">
        <v>452</v>
      </c>
      <c r="Q208" t="s">
        <v>453</v>
      </c>
      <c r="R208" t="s">
        <v>454</v>
      </c>
      <c r="U208" t="s">
        <v>452</v>
      </c>
      <c r="W208" t="s">
        <v>453</v>
      </c>
      <c r="Z208" t="s">
        <v>335</v>
      </c>
      <c r="AA208">
        <v>501</v>
      </c>
    </row>
    <row r="209" spans="1:27" x14ac:dyDescent="0.25">
      <c r="A209" s="9" t="s">
        <v>2372</v>
      </c>
      <c r="B209" s="4" t="s">
        <v>455</v>
      </c>
      <c r="C209" s="4" t="s">
        <v>456</v>
      </c>
      <c r="D209" t="s">
        <v>461</v>
      </c>
      <c r="E209" t="s">
        <v>1</v>
      </c>
      <c r="G209" t="s">
        <v>448</v>
      </c>
      <c r="H209" s="9" t="s">
        <v>81</v>
      </c>
      <c r="L209" t="s">
        <v>449</v>
      </c>
      <c r="M209" t="s">
        <v>450</v>
      </c>
      <c r="N209" t="s">
        <v>451</v>
      </c>
      <c r="O209" t="s">
        <v>452</v>
      </c>
      <c r="Q209" t="s">
        <v>453</v>
      </c>
      <c r="R209" t="s">
        <v>454</v>
      </c>
      <c r="U209" t="s">
        <v>452</v>
      </c>
      <c r="W209" t="s">
        <v>453</v>
      </c>
      <c r="Z209" t="s">
        <v>335</v>
      </c>
      <c r="AA209">
        <v>508</v>
      </c>
    </row>
    <row r="210" spans="1:27" x14ac:dyDescent="0.25">
      <c r="A210" s="9" t="s">
        <v>2372</v>
      </c>
      <c r="B210" s="4" t="s">
        <v>455</v>
      </c>
      <c r="C210" s="4" t="s">
        <v>456</v>
      </c>
      <c r="D210" t="s">
        <v>461</v>
      </c>
      <c r="E210" t="s">
        <v>1</v>
      </c>
      <c r="G210" t="s">
        <v>448</v>
      </c>
      <c r="H210" s="9" t="s">
        <v>101</v>
      </c>
      <c r="L210" t="s">
        <v>449</v>
      </c>
      <c r="M210" t="s">
        <v>450</v>
      </c>
      <c r="N210" t="s">
        <v>451</v>
      </c>
      <c r="O210" t="s">
        <v>452</v>
      </c>
      <c r="Q210" t="s">
        <v>453</v>
      </c>
      <c r="R210" t="s">
        <v>454</v>
      </c>
      <c r="U210" t="s">
        <v>452</v>
      </c>
      <c r="W210" t="s">
        <v>453</v>
      </c>
      <c r="Z210" t="s">
        <v>335</v>
      </c>
      <c r="AA210">
        <v>510</v>
      </c>
    </row>
    <row r="211" spans="1:27" x14ac:dyDescent="0.25">
      <c r="A211" s="9" t="s">
        <v>2372</v>
      </c>
      <c r="B211" s="4" t="s">
        <v>455</v>
      </c>
      <c r="C211" s="4" t="s">
        <v>456</v>
      </c>
      <c r="D211" t="s">
        <v>461</v>
      </c>
      <c r="E211" t="s">
        <v>1</v>
      </c>
      <c r="G211" t="s">
        <v>448</v>
      </c>
      <c r="H211" s="9" t="s">
        <v>164</v>
      </c>
      <c r="L211" t="s">
        <v>449</v>
      </c>
      <c r="M211" t="s">
        <v>450</v>
      </c>
      <c r="N211" t="s">
        <v>451</v>
      </c>
      <c r="O211" t="s">
        <v>452</v>
      </c>
      <c r="Q211" t="s">
        <v>453</v>
      </c>
      <c r="R211" t="s">
        <v>454</v>
      </c>
      <c r="U211" t="s">
        <v>452</v>
      </c>
      <c r="W211" t="s">
        <v>453</v>
      </c>
      <c r="Z211" t="s">
        <v>335</v>
      </c>
      <c r="AA211">
        <v>576</v>
      </c>
    </row>
    <row r="212" spans="1:27" x14ac:dyDescent="0.25">
      <c r="A212" s="9" t="s">
        <v>2372</v>
      </c>
      <c r="B212" s="4" t="s">
        <v>455</v>
      </c>
      <c r="C212" s="4" t="s">
        <v>456</v>
      </c>
      <c r="D212" t="s">
        <v>461</v>
      </c>
      <c r="E212" t="s">
        <v>1</v>
      </c>
      <c r="G212" t="s">
        <v>448</v>
      </c>
      <c r="H212" s="9" t="s">
        <v>142</v>
      </c>
      <c r="L212" t="s">
        <v>449</v>
      </c>
      <c r="M212" t="s">
        <v>450</v>
      </c>
      <c r="N212" t="s">
        <v>451</v>
      </c>
      <c r="O212" t="s">
        <v>452</v>
      </c>
      <c r="Q212" t="s">
        <v>453</v>
      </c>
      <c r="R212" t="s">
        <v>454</v>
      </c>
      <c r="U212" t="s">
        <v>452</v>
      </c>
      <c r="W212" t="s">
        <v>453</v>
      </c>
      <c r="Z212" t="s">
        <v>335</v>
      </c>
      <c r="AA212">
        <v>579</v>
      </c>
    </row>
    <row r="213" spans="1:27" x14ac:dyDescent="0.25">
      <c r="A213" s="9" t="s">
        <v>2372</v>
      </c>
      <c r="B213" s="4" t="s">
        <v>455</v>
      </c>
      <c r="C213" s="4" t="s">
        <v>456</v>
      </c>
      <c r="D213" t="s">
        <v>461</v>
      </c>
      <c r="E213" t="s">
        <v>1</v>
      </c>
      <c r="G213" t="s">
        <v>448</v>
      </c>
      <c r="H213" s="9" t="s">
        <v>6</v>
      </c>
      <c r="L213" t="s">
        <v>449</v>
      </c>
      <c r="M213" t="s">
        <v>450</v>
      </c>
      <c r="N213" t="s">
        <v>451</v>
      </c>
      <c r="O213" t="s">
        <v>452</v>
      </c>
      <c r="Q213" t="s">
        <v>453</v>
      </c>
      <c r="R213" t="s">
        <v>454</v>
      </c>
      <c r="U213" t="s">
        <v>452</v>
      </c>
      <c r="W213" t="s">
        <v>453</v>
      </c>
      <c r="Z213" t="s">
        <v>335</v>
      </c>
      <c r="AA213">
        <v>574</v>
      </c>
    </row>
    <row r="214" spans="1:27" x14ac:dyDescent="0.25">
      <c r="A214" s="9" t="s">
        <v>2372</v>
      </c>
      <c r="B214" s="4" t="s">
        <v>455</v>
      </c>
      <c r="C214" s="4" t="s">
        <v>456</v>
      </c>
      <c r="D214" t="s">
        <v>461</v>
      </c>
      <c r="E214" t="s">
        <v>1</v>
      </c>
      <c r="G214" t="s">
        <v>448</v>
      </c>
      <c r="H214" s="9" t="s">
        <v>144</v>
      </c>
      <c r="L214" t="s">
        <v>449</v>
      </c>
      <c r="M214" t="s">
        <v>450</v>
      </c>
      <c r="N214" t="s">
        <v>451</v>
      </c>
      <c r="O214" t="s">
        <v>452</v>
      </c>
      <c r="Q214" t="s">
        <v>453</v>
      </c>
      <c r="R214" t="s">
        <v>454</v>
      </c>
      <c r="U214" t="s">
        <v>452</v>
      </c>
      <c r="W214" t="s">
        <v>453</v>
      </c>
      <c r="Z214" t="s">
        <v>335</v>
      </c>
      <c r="AA214">
        <v>563</v>
      </c>
    </row>
    <row r="215" spans="1:27" x14ac:dyDescent="0.25">
      <c r="A215" s="9" t="s">
        <v>2373</v>
      </c>
      <c r="B215" s="4" t="s">
        <v>455</v>
      </c>
      <c r="C215" s="4" t="s">
        <v>456</v>
      </c>
      <c r="D215" t="s">
        <v>462</v>
      </c>
      <c r="E215" t="s">
        <v>25</v>
      </c>
      <c r="G215" t="s">
        <v>448</v>
      </c>
      <c r="H215" s="9" t="s">
        <v>320</v>
      </c>
      <c r="L215" t="s">
        <v>449</v>
      </c>
      <c r="M215" t="s">
        <v>450</v>
      </c>
      <c r="N215" t="s">
        <v>451</v>
      </c>
      <c r="O215" t="s">
        <v>452</v>
      </c>
      <c r="Q215" t="s">
        <v>453</v>
      </c>
      <c r="R215" t="s">
        <v>454</v>
      </c>
      <c r="U215" t="s">
        <v>452</v>
      </c>
      <c r="W215" t="s">
        <v>453</v>
      </c>
      <c r="Z215" t="s">
        <v>335</v>
      </c>
      <c r="AA215">
        <v>562</v>
      </c>
    </row>
    <row r="216" spans="1:27" x14ac:dyDescent="0.25">
      <c r="A216" s="9" t="s">
        <v>2373</v>
      </c>
      <c r="B216" s="4" t="s">
        <v>455</v>
      </c>
      <c r="C216" s="4" t="s">
        <v>456</v>
      </c>
      <c r="D216" t="s">
        <v>462</v>
      </c>
      <c r="E216" t="s">
        <v>25</v>
      </c>
      <c r="G216" t="s">
        <v>448</v>
      </c>
      <c r="H216" s="9" t="s">
        <v>147</v>
      </c>
      <c r="L216" t="s">
        <v>449</v>
      </c>
      <c r="M216" t="s">
        <v>450</v>
      </c>
      <c r="N216" t="s">
        <v>451</v>
      </c>
      <c r="O216" t="s">
        <v>452</v>
      </c>
      <c r="Q216" t="s">
        <v>453</v>
      </c>
      <c r="R216" t="s">
        <v>454</v>
      </c>
      <c r="U216" t="s">
        <v>452</v>
      </c>
      <c r="W216" t="s">
        <v>453</v>
      </c>
      <c r="Z216" t="s">
        <v>335</v>
      </c>
      <c r="AA216">
        <v>568</v>
      </c>
    </row>
    <row r="217" spans="1:27" x14ac:dyDescent="0.25">
      <c r="A217" s="9" t="s">
        <v>2373</v>
      </c>
      <c r="B217" s="4" t="s">
        <v>455</v>
      </c>
      <c r="C217" s="4" t="s">
        <v>456</v>
      </c>
      <c r="D217" t="s">
        <v>462</v>
      </c>
      <c r="E217" t="s">
        <v>25</v>
      </c>
      <c r="G217" t="s">
        <v>448</v>
      </c>
      <c r="H217" s="9" t="s">
        <v>127</v>
      </c>
      <c r="L217" t="s">
        <v>449</v>
      </c>
      <c r="M217" t="s">
        <v>450</v>
      </c>
      <c r="N217" t="s">
        <v>451</v>
      </c>
      <c r="O217" t="s">
        <v>452</v>
      </c>
      <c r="Q217" t="s">
        <v>453</v>
      </c>
      <c r="R217" t="s">
        <v>454</v>
      </c>
      <c r="U217" t="s">
        <v>452</v>
      </c>
      <c r="W217" t="s">
        <v>453</v>
      </c>
      <c r="Z217" t="s">
        <v>335</v>
      </c>
      <c r="AA217">
        <v>590</v>
      </c>
    </row>
    <row r="218" spans="1:27" x14ac:dyDescent="0.25">
      <c r="A218" s="9" t="s">
        <v>2374</v>
      </c>
      <c r="B218" s="4">
        <v>212537687451</v>
      </c>
    </row>
    <row r="219" spans="1:27" x14ac:dyDescent="0.25">
      <c r="A219" s="9" t="s">
        <v>2308</v>
      </c>
      <c r="D219" s="2" t="s">
        <v>463</v>
      </c>
      <c r="E219" t="s">
        <v>151</v>
      </c>
      <c r="G219" t="s">
        <v>464</v>
      </c>
      <c r="H219" t="s">
        <v>45</v>
      </c>
      <c r="I219" t="s">
        <v>466</v>
      </c>
      <c r="L219" t="s">
        <v>466</v>
      </c>
      <c r="N219" t="s">
        <v>467</v>
      </c>
      <c r="O219" t="s">
        <v>465</v>
      </c>
      <c r="Q219" t="s">
        <v>469</v>
      </c>
      <c r="R219">
        <v>10002</v>
      </c>
    </row>
    <row r="220" spans="1:27" x14ac:dyDescent="0.25">
      <c r="A220" s="9" t="s">
        <v>2374</v>
      </c>
      <c r="B220" s="4">
        <v>212537687451</v>
      </c>
      <c r="H220"/>
    </row>
    <row r="221" spans="1:27" x14ac:dyDescent="0.25">
      <c r="A221" s="9" t="s">
        <v>2308</v>
      </c>
      <c r="D221" s="2" t="s">
        <v>463</v>
      </c>
      <c r="E221" t="s">
        <v>151</v>
      </c>
      <c r="G221" t="s">
        <v>464</v>
      </c>
      <c r="H221" t="s">
        <v>195</v>
      </c>
      <c r="I221" t="s">
        <v>466</v>
      </c>
      <c r="L221" t="s">
        <v>466</v>
      </c>
      <c r="N221" t="s">
        <v>467</v>
      </c>
      <c r="O221" t="s">
        <v>465</v>
      </c>
      <c r="Q221" t="s">
        <v>469</v>
      </c>
      <c r="R221">
        <v>10004</v>
      </c>
    </row>
    <row r="222" spans="1:27" x14ac:dyDescent="0.25">
      <c r="A222" s="9" t="s">
        <v>2374</v>
      </c>
      <c r="B222" s="4">
        <v>212537687451</v>
      </c>
      <c r="H222"/>
    </row>
    <row r="223" spans="1:27" x14ac:dyDescent="0.25">
      <c r="A223" s="9" t="s">
        <v>2308</v>
      </c>
      <c r="D223" s="2" t="s">
        <v>463</v>
      </c>
      <c r="E223" t="s">
        <v>151</v>
      </c>
      <c r="G223" t="s">
        <v>464</v>
      </c>
      <c r="H223" t="s">
        <v>105</v>
      </c>
      <c r="I223" t="s">
        <v>466</v>
      </c>
      <c r="L223" t="s">
        <v>466</v>
      </c>
      <c r="N223" t="s">
        <v>467</v>
      </c>
      <c r="O223" t="s">
        <v>465</v>
      </c>
      <c r="Q223" t="s">
        <v>469</v>
      </c>
      <c r="R223">
        <v>10006</v>
      </c>
    </row>
    <row r="224" spans="1:27" x14ac:dyDescent="0.25">
      <c r="A224" s="9" t="s">
        <v>2374</v>
      </c>
      <c r="B224" s="4">
        <v>212537687451</v>
      </c>
      <c r="H224"/>
    </row>
    <row r="225" spans="1:25" x14ac:dyDescent="0.25">
      <c r="A225" s="9" t="s">
        <v>2308</v>
      </c>
      <c r="D225" s="2" t="s">
        <v>463</v>
      </c>
      <c r="E225" t="s">
        <v>151</v>
      </c>
      <c r="G225" t="s">
        <v>464</v>
      </c>
      <c r="H225" t="s">
        <v>55</v>
      </c>
      <c r="I225" t="s">
        <v>466</v>
      </c>
      <c r="L225" t="s">
        <v>466</v>
      </c>
      <c r="N225" t="s">
        <v>467</v>
      </c>
      <c r="O225" t="s">
        <v>465</v>
      </c>
      <c r="Q225" t="s">
        <v>469</v>
      </c>
      <c r="R225">
        <v>10008</v>
      </c>
    </row>
    <row r="226" spans="1:25" x14ac:dyDescent="0.25">
      <c r="A226" s="9" t="s">
        <v>2375</v>
      </c>
      <c r="B226" s="4">
        <v>861051394000</v>
      </c>
    </row>
    <row r="227" spans="1:25" x14ac:dyDescent="0.25">
      <c r="A227" s="9" t="s">
        <v>2308</v>
      </c>
      <c r="D227" s="2" t="s">
        <v>364</v>
      </c>
      <c r="E227" t="s">
        <v>1</v>
      </c>
      <c r="G227" t="s">
        <v>365</v>
      </c>
      <c r="I227" t="s">
        <v>2254</v>
      </c>
      <c r="J227" t="s">
        <v>441</v>
      </c>
      <c r="K227" t="s">
        <v>370</v>
      </c>
      <c r="L227">
        <v>19</v>
      </c>
      <c r="M227" t="s">
        <v>365</v>
      </c>
      <c r="N227" t="s">
        <v>2288</v>
      </c>
      <c r="Q227" t="s">
        <v>370</v>
      </c>
      <c r="R227">
        <v>100600</v>
      </c>
      <c r="T227" t="s">
        <v>371</v>
      </c>
    </row>
    <row r="228" spans="1:25" x14ac:dyDescent="0.25">
      <c r="A228" s="9" t="s">
        <v>2376</v>
      </c>
      <c r="B228" s="4" t="s">
        <v>470</v>
      </c>
      <c r="C228" s="4" t="s">
        <v>471</v>
      </c>
      <c r="D228" t="s">
        <v>463</v>
      </c>
      <c r="E228" t="s">
        <v>67</v>
      </c>
      <c r="G228" t="s">
        <v>464</v>
      </c>
      <c r="H228" t="s">
        <v>45</v>
      </c>
      <c r="L228" t="s">
        <v>465</v>
      </c>
      <c r="M228" t="s">
        <v>466</v>
      </c>
      <c r="O228" t="s">
        <v>467</v>
      </c>
      <c r="P228" t="s">
        <v>468</v>
      </c>
      <c r="S228" t="s">
        <v>466</v>
      </c>
      <c r="U228" t="s">
        <v>467</v>
      </c>
      <c r="X228" t="s">
        <v>469</v>
      </c>
      <c r="Y228">
        <v>10002</v>
      </c>
    </row>
    <row r="229" spans="1:25" x14ac:dyDescent="0.25">
      <c r="A229" s="9" t="s">
        <v>2376</v>
      </c>
      <c r="B229" s="4" t="s">
        <v>470</v>
      </c>
      <c r="C229" s="4" t="s">
        <v>471</v>
      </c>
      <c r="D229" t="s">
        <v>463</v>
      </c>
      <c r="E229" t="s">
        <v>67</v>
      </c>
      <c r="G229" t="s">
        <v>464</v>
      </c>
      <c r="H229" t="s">
        <v>55</v>
      </c>
      <c r="L229" t="s">
        <v>465</v>
      </c>
      <c r="M229" t="s">
        <v>466</v>
      </c>
      <c r="O229" t="s">
        <v>467</v>
      </c>
      <c r="P229" t="s">
        <v>468</v>
      </c>
      <c r="S229" t="s">
        <v>466</v>
      </c>
      <c r="U229" t="s">
        <v>467</v>
      </c>
      <c r="X229" t="s">
        <v>469</v>
      </c>
      <c r="Y229">
        <v>10008</v>
      </c>
    </row>
    <row r="230" spans="1:25" x14ac:dyDescent="0.25">
      <c r="A230" s="9" t="s">
        <v>2376</v>
      </c>
      <c r="B230" s="4" t="s">
        <v>470</v>
      </c>
      <c r="C230" s="4" t="s">
        <v>471</v>
      </c>
      <c r="D230" t="s">
        <v>463</v>
      </c>
      <c r="E230" t="s">
        <v>67</v>
      </c>
      <c r="G230" t="s">
        <v>464</v>
      </c>
      <c r="H230" t="s">
        <v>100</v>
      </c>
      <c r="L230" t="s">
        <v>465</v>
      </c>
      <c r="M230" t="s">
        <v>466</v>
      </c>
      <c r="O230" t="s">
        <v>467</v>
      </c>
      <c r="P230" t="s">
        <v>468</v>
      </c>
      <c r="S230" t="s">
        <v>466</v>
      </c>
      <c r="U230" t="s">
        <v>467</v>
      </c>
      <c r="X230" t="s">
        <v>469</v>
      </c>
      <c r="Y230">
        <v>501</v>
      </c>
    </row>
    <row r="231" spans="1:25" x14ac:dyDescent="0.25">
      <c r="A231" s="9" t="s">
        <v>2376</v>
      </c>
      <c r="B231" s="4" t="s">
        <v>470</v>
      </c>
      <c r="C231" s="4" t="s">
        <v>471</v>
      </c>
      <c r="D231" t="s">
        <v>463</v>
      </c>
      <c r="E231" t="s">
        <v>67</v>
      </c>
      <c r="G231" t="s">
        <v>464</v>
      </c>
      <c r="H231" t="s">
        <v>101</v>
      </c>
      <c r="L231" t="s">
        <v>465</v>
      </c>
      <c r="M231" t="s">
        <v>466</v>
      </c>
      <c r="O231" t="s">
        <v>467</v>
      </c>
      <c r="P231" t="s">
        <v>468</v>
      </c>
      <c r="S231" t="s">
        <v>466</v>
      </c>
      <c r="U231" t="s">
        <v>467</v>
      </c>
      <c r="X231" t="s">
        <v>469</v>
      </c>
      <c r="Y231">
        <v>510</v>
      </c>
    </row>
    <row r="232" spans="1:25" x14ac:dyDescent="0.25">
      <c r="A232" s="9" t="s">
        <v>2376</v>
      </c>
      <c r="B232" s="4" t="s">
        <v>470</v>
      </c>
      <c r="C232" s="4" t="s">
        <v>471</v>
      </c>
      <c r="D232" t="s">
        <v>463</v>
      </c>
      <c r="E232" t="s">
        <v>67</v>
      </c>
      <c r="G232" t="s">
        <v>464</v>
      </c>
      <c r="H232" t="s">
        <v>10</v>
      </c>
      <c r="L232" t="s">
        <v>465</v>
      </c>
      <c r="M232" t="s">
        <v>466</v>
      </c>
      <c r="O232" t="s">
        <v>467</v>
      </c>
      <c r="P232" t="s">
        <v>468</v>
      </c>
      <c r="S232" t="s">
        <v>466</v>
      </c>
      <c r="U232" t="s">
        <v>467</v>
      </c>
      <c r="X232" t="s">
        <v>469</v>
      </c>
      <c r="Y232">
        <v>572</v>
      </c>
    </row>
    <row r="233" spans="1:25" x14ac:dyDescent="0.25">
      <c r="A233" s="9" t="s">
        <v>2376</v>
      </c>
      <c r="B233" s="4" t="s">
        <v>470</v>
      </c>
      <c r="C233" s="4" t="s">
        <v>471</v>
      </c>
      <c r="D233" t="s">
        <v>463</v>
      </c>
      <c r="E233" t="s">
        <v>67</v>
      </c>
      <c r="G233" t="s">
        <v>464</v>
      </c>
      <c r="H233" t="s">
        <v>23</v>
      </c>
      <c r="L233" t="s">
        <v>465</v>
      </c>
      <c r="M233" t="s">
        <v>466</v>
      </c>
      <c r="O233" t="s">
        <v>467</v>
      </c>
      <c r="P233" t="s">
        <v>468</v>
      </c>
      <c r="S233" t="s">
        <v>466</v>
      </c>
      <c r="U233" t="s">
        <v>467</v>
      </c>
      <c r="X233" t="s">
        <v>469</v>
      </c>
      <c r="Y233">
        <v>575</v>
      </c>
    </row>
    <row r="234" spans="1:25" x14ac:dyDescent="0.25">
      <c r="A234" s="9" t="s">
        <v>2376</v>
      </c>
      <c r="B234" s="4" t="s">
        <v>470</v>
      </c>
      <c r="C234" s="4" t="s">
        <v>471</v>
      </c>
      <c r="D234" t="s">
        <v>463</v>
      </c>
      <c r="E234" t="s">
        <v>67</v>
      </c>
      <c r="G234" t="s">
        <v>464</v>
      </c>
      <c r="H234" t="s">
        <v>164</v>
      </c>
      <c r="L234" t="s">
        <v>465</v>
      </c>
      <c r="M234" t="s">
        <v>466</v>
      </c>
      <c r="O234" t="s">
        <v>467</v>
      </c>
      <c r="P234" t="s">
        <v>468</v>
      </c>
      <c r="S234" t="s">
        <v>466</v>
      </c>
      <c r="U234" t="s">
        <v>467</v>
      </c>
      <c r="X234" t="s">
        <v>469</v>
      </c>
      <c r="Y234">
        <v>576</v>
      </c>
    </row>
    <row r="235" spans="1:25" x14ac:dyDescent="0.25">
      <c r="A235" s="9" t="s">
        <v>2376</v>
      </c>
      <c r="B235" s="4" t="s">
        <v>470</v>
      </c>
      <c r="C235" s="4" t="s">
        <v>471</v>
      </c>
      <c r="D235" t="s">
        <v>463</v>
      </c>
      <c r="E235" t="s">
        <v>67</v>
      </c>
      <c r="G235" t="s">
        <v>464</v>
      </c>
      <c r="H235" t="s">
        <v>143</v>
      </c>
      <c r="L235" t="s">
        <v>465</v>
      </c>
      <c r="M235" t="s">
        <v>466</v>
      </c>
      <c r="O235" t="s">
        <v>467</v>
      </c>
      <c r="P235" t="s">
        <v>468</v>
      </c>
      <c r="S235" t="s">
        <v>466</v>
      </c>
      <c r="U235" t="s">
        <v>467</v>
      </c>
      <c r="X235" t="s">
        <v>469</v>
      </c>
      <c r="Y235">
        <v>577</v>
      </c>
    </row>
    <row r="236" spans="1:25" x14ac:dyDescent="0.25">
      <c r="A236" s="9" t="s">
        <v>2376</v>
      </c>
      <c r="B236" s="4" t="s">
        <v>470</v>
      </c>
      <c r="C236" s="4" t="s">
        <v>471</v>
      </c>
      <c r="D236" t="s">
        <v>463</v>
      </c>
      <c r="E236" t="s">
        <v>67</v>
      </c>
      <c r="G236" t="s">
        <v>464</v>
      </c>
      <c r="H236" t="s">
        <v>142</v>
      </c>
      <c r="L236" t="s">
        <v>465</v>
      </c>
      <c r="M236" t="s">
        <v>466</v>
      </c>
      <c r="O236" t="s">
        <v>467</v>
      </c>
      <c r="P236" t="s">
        <v>468</v>
      </c>
      <c r="S236" t="s">
        <v>466</v>
      </c>
      <c r="U236" t="s">
        <v>467</v>
      </c>
      <c r="X236" t="s">
        <v>469</v>
      </c>
      <c r="Y236">
        <v>579</v>
      </c>
    </row>
    <row r="237" spans="1:25" x14ac:dyDescent="0.25">
      <c r="A237" s="9" t="s">
        <v>2376</v>
      </c>
      <c r="B237" s="4" t="s">
        <v>470</v>
      </c>
      <c r="C237" s="4" t="s">
        <v>471</v>
      </c>
      <c r="D237" t="s">
        <v>463</v>
      </c>
      <c r="E237" t="s">
        <v>67</v>
      </c>
      <c r="G237" t="s">
        <v>464</v>
      </c>
      <c r="H237" t="s">
        <v>3230</v>
      </c>
      <c r="L237" t="s">
        <v>465</v>
      </c>
      <c r="M237" t="s">
        <v>466</v>
      </c>
      <c r="O237" t="s">
        <v>467</v>
      </c>
      <c r="P237" t="s">
        <v>468</v>
      </c>
      <c r="S237" t="s">
        <v>466</v>
      </c>
      <c r="U237" t="s">
        <v>467</v>
      </c>
      <c r="X237" t="s">
        <v>469</v>
      </c>
      <c r="Y237">
        <v>560</v>
      </c>
    </row>
    <row r="238" spans="1:25" x14ac:dyDescent="0.25">
      <c r="A238" s="9" t="s">
        <v>2376</v>
      </c>
      <c r="B238" s="4" t="s">
        <v>470</v>
      </c>
      <c r="C238" s="4" t="s">
        <v>471</v>
      </c>
      <c r="D238" t="s">
        <v>463</v>
      </c>
      <c r="E238" t="s">
        <v>67</v>
      </c>
      <c r="G238" t="s">
        <v>464</v>
      </c>
      <c r="H238" t="s">
        <v>163</v>
      </c>
      <c r="L238" t="s">
        <v>465</v>
      </c>
      <c r="M238" t="s">
        <v>466</v>
      </c>
      <c r="O238" t="s">
        <v>467</v>
      </c>
      <c r="P238" t="s">
        <v>468</v>
      </c>
      <c r="S238" t="s">
        <v>466</v>
      </c>
      <c r="U238" t="s">
        <v>467</v>
      </c>
      <c r="X238" t="s">
        <v>469</v>
      </c>
      <c r="Y238">
        <v>561</v>
      </c>
    </row>
    <row r="239" spans="1:25" x14ac:dyDescent="0.25">
      <c r="A239" s="9" t="s">
        <v>2376</v>
      </c>
      <c r="B239" s="4" t="s">
        <v>470</v>
      </c>
      <c r="C239" s="4" t="s">
        <v>471</v>
      </c>
      <c r="D239" t="s">
        <v>463</v>
      </c>
      <c r="E239" t="s">
        <v>67</v>
      </c>
      <c r="G239" t="s">
        <v>464</v>
      </c>
      <c r="H239" t="s">
        <v>144</v>
      </c>
      <c r="L239" t="s">
        <v>465</v>
      </c>
      <c r="M239" t="s">
        <v>466</v>
      </c>
      <c r="O239" t="s">
        <v>467</v>
      </c>
      <c r="P239" t="s">
        <v>468</v>
      </c>
      <c r="S239" t="s">
        <v>466</v>
      </c>
      <c r="U239" t="s">
        <v>467</v>
      </c>
      <c r="X239" t="s">
        <v>469</v>
      </c>
      <c r="Y239">
        <v>563</v>
      </c>
    </row>
    <row r="240" spans="1:25" x14ac:dyDescent="0.25">
      <c r="A240" s="9" t="s">
        <v>2377</v>
      </c>
      <c r="B240" s="4" t="s">
        <v>472</v>
      </c>
      <c r="C240" s="4" t="s">
        <v>471</v>
      </c>
      <c r="D240" t="s">
        <v>463</v>
      </c>
      <c r="E240" t="s">
        <v>1</v>
      </c>
      <c r="G240" t="s">
        <v>464</v>
      </c>
      <c r="H240" t="s">
        <v>45</v>
      </c>
      <c r="L240" t="s">
        <v>465</v>
      </c>
      <c r="M240" t="s">
        <v>466</v>
      </c>
      <c r="O240" t="s">
        <v>467</v>
      </c>
      <c r="P240" t="s">
        <v>468</v>
      </c>
      <c r="S240" t="s">
        <v>466</v>
      </c>
      <c r="U240" t="s">
        <v>467</v>
      </c>
      <c r="X240" t="s">
        <v>469</v>
      </c>
      <c r="Y240">
        <v>10002</v>
      </c>
    </row>
    <row r="241" spans="1:25" x14ac:dyDescent="0.25">
      <c r="A241" s="9" t="s">
        <v>2377</v>
      </c>
      <c r="B241" s="4" t="s">
        <v>472</v>
      </c>
      <c r="C241" s="4" t="s">
        <v>471</v>
      </c>
      <c r="D241" t="s">
        <v>463</v>
      </c>
      <c r="E241" t="s">
        <v>1</v>
      </c>
      <c r="G241" t="s">
        <v>464</v>
      </c>
      <c r="H241" t="s">
        <v>55</v>
      </c>
      <c r="L241" t="s">
        <v>465</v>
      </c>
      <c r="M241" t="s">
        <v>466</v>
      </c>
      <c r="O241" t="s">
        <v>467</v>
      </c>
      <c r="P241" t="s">
        <v>468</v>
      </c>
      <c r="S241" t="s">
        <v>466</v>
      </c>
      <c r="U241" t="s">
        <v>467</v>
      </c>
      <c r="X241" t="s">
        <v>469</v>
      </c>
      <c r="Y241">
        <v>10008</v>
      </c>
    </row>
    <row r="242" spans="1:25" x14ac:dyDescent="0.25">
      <c r="A242" s="9" t="s">
        <v>2377</v>
      </c>
      <c r="B242" s="4" t="s">
        <v>472</v>
      </c>
      <c r="C242" s="4" t="s">
        <v>471</v>
      </c>
      <c r="D242" t="s">
        <v>463</v>
      </c>
      <c r="E242" t="s">
        <v>1</v>
      </c>
      <c r="G242" t="s">
        <v>464</v>
      </c>
      <c r="H242" t="s">
        <v>81</v>
      </c>
      <c r="L242" t="s">
        <v>465</v>
      </c>
      <c r="M242" t="s">
        <v>466</v>
      </c>
      <c r="O242" t="s">
        <v>467</v>
      </c>
      <c r="P242" t="s">
        <v>468</v>
      </c>
      <c r="S242" t="s">
        <v>466</v>
      </c>
      <c r="U242" t="s">
        <v>467</v>
      </c>
      <c r="X242" t="s">
        <v>469</v>
      </c>
      <c r="Y242">
        <v>508</v>
      </c>
    </row>
    <row r="243" spans="1:25" x14ac:dyDescent="0.25">
      <c r="A243" s="9" t="s">
        <v>2377</v>
      </c>
      <c r="B243" s="4" t="s">
        <v>472</v>
      </c>
      <c r="C243" s="4" t="s">
        <v>471</v>
      </c>
      <c r="D243" t="s">
        <v>463</v>
      </c>
      <c r="E243" t="s">
        <v>1</v>
      </c>
      <c r="G243" t="s">
        <v>464</v>
      </c>
      <c r="H243" t="s">
        <v>126</v>
      </c>
      <c r="L243" t="s">
        <v>465</v>
      </c>
      <c r="M243" t="s">
        <v>466</v>
      </c>
      <c r="O243" t="s">
        <v>467</v>
      </c>
      <c r="P243" t="s">
        <v>468</v>
      </c>
      <c r="S243" t="s">
        <v>466</v>
      </c>
      <c r="U243" t="s">
        <v>467</v>
      </c>
      <c r="X243" t="s">
        <v>469</v>
      </c>
      <c r="Y243">
        <v>515</v>
      </c>
    </row>
    <row r="244" spans="1:25" x14ac:dyDescent="0.25">
      <c r="A244" s="9" t="s">
        <v>2377</v>
      </c>
      <c r="B244" s="4" t="s">
        <v>472</v>
      </c>
      <c r="C244" s="4" t="s">
        <v>471</v>
      </c>
      <c r="D244" t="s">
        <v>463</v>
      </c>
      <c r="E244" t="s">
        <v>1</v>
      </c>
      <c r="G244" t="s">
        <v>464</v>
      </c>
      <c r="H244" t="s">
        <v>127</v>
      </c>
      <c r="L244" t="s">
        <v>465</v>
      </c>
      <c r="M244" t="s">
        <v>466</v>
      </c>
      <c r="O244" t="s">
        <v>467</v>
      </c>
      <c r="P244" t="s">
        <v>468</v>
      </c>
      <c r="S244" t="s">
        <v>466</v>
      </c>
      <c r="U244" t="s">
        <v>467</v>
      </c>
      <c r="X244" t="s">
        <v>469</v>
      </c>
      <c r="Y244">
        <v>590</v>
      </c>
    </row>
    <row r="245" spans="1:25" x14ac:dyDescent="0.25">
      <c r="A245" s="9" t="s">
        <v>2377</v>
      </c>
      <c r="B245" s="4" t="s">
        <v>472</v>
      </c>
      <c r="C245" s="4" t="s">
        <v>471</v>
      </c>
      <c r="D245" t="s">
        <v>463</v>
      </c>
      <c r="E245" t="s">
        <v>1</v>
      </c>
      <c r="G245" t="s">
        <v>464</v>
      </c>
      <c r="H245" t="s">
        <v>3226</v>
      </c>
      <c r="L245" t="s">
        <v>465</v>
      </c>
      <c r="M245" t="s">
        <v>466</v>
      </c>
      <c r="O245" t="s">
        <v>467</v>
      </c>
      <c r="P245" t="s">
        <v>468</v>
      </c>
      <c r="S245" t="s">
        <v>466</v>
      </c>
      <c r="U245" t="s">
        <v>467</v>
      </c>
      <c r="X245" t="s">
        <v>469</v>
      </c>
      <c r="Y245">
        <v>565</v>
      </c>
    </row>
    <row r="246" spans="1:25" x14ac:dyDescent="0.25">
      <c r="A246" s="9" t="s">
        <v>2377</v>
      </c>
      <c r="B246" s="4" t="s">
        <v>472</v>
      </c>
      <c r="C246" s="4" t="s">
        <v>471</v>
      </c>
      <c r="D246" t="s">
        <v>463</v>
      </c>
      <c r="E246" t="s">
        <v>1</v>
      </c>
      <c r="G246" t="s">
        <v>464</v>
      </c>
      <c r="H246" t="s">
        <v>321</v>
      </c>
      <c r="L246" t="s">
        <v>465</v>
      </c>
      <c r="M246" t="s">
        <v>466</v>
      </c>
      <c r="O246" t="s">
        <v>467</v>
      </c>
      <c r="P246" t="s">
        <v>468</v>
      </c>
      <c r="S246" t="s">
        <v>466</v>
      </c>
      <c r="U246" t="s">
        <v>467</v>
      </c>
      <c r="X246" t="s">
        <v>469</v>
      </c>
      <c r="Y246">
        <v>566</v>
      </c>
    </row>
    <row r="247" spans="1:25" x14ac:dyDescent="0.25">
      <c r="A247" s="9" t="s">
        <v>2377</v>
      </c>
      <c r="B247" s="4" t="s">
        <v>472</v>
      </c>
      <c r="C247" s="4" t="s">
        <v>471</v>
      </c>
      <c r="D247" t="s">
        <v>463</v>
      </c>
      <c r="E247" t="s">
        <v>1</v>
      </c>
      <c r="G247" t="s">
        <v>464</v>
      </c>
      <c r="H247" t="s">
        <v>6</v>
      </c>
      <c r="L247" t="s">
        <v>465</v>
      </c>
      <c r="M247" t="s">
        <v>466</v>
      </c>
      <c r="O247" t="s">
        <v>467</v>
      </c>
      <c r="P247" t="s">
        <v>468</v>
      </c>
      <c r="S247" t="s">
        <v>466</v>
      </c>
      <c r="U247" t="s">
        <v>467</v>
      </c>
      <c r="X247" t="s">
        <v>469</v>
      </c>
      <c r="Y247">
        <v>574</v>
      </c>
    </row>
    <row r="248" spans="1:25" x14ac:dyDescent="0.25">
      <c r="A248" s="9" t="s">
        <v>2377</v>
      </c>
      <c r="B248" s="4" t="s">
        <v>472</v>
      </c>
      <c r="C248" s="4" t="s">
        <v>471</v>
      </c>
      <c r="D248" t="s">
        <v>463</v>
      </c>
      <c r="E248" t="s">
        <v>1</v>
      </c>
      <c r="G248" t="s">
        <v>464</v>
      </c>
      <c r="H248" t="s">
        <v>141</v>
      </c>
      <c r="L248" t="s">
        <v>465</v>
      </c>
      <c r="M248" t="s">
        <v>466</v>
      </c>
      <c r="O248" t="s">
        <v>467</v>
      </c>
      <c r="P248" t="s">
        <v>468</v>
      </c>
      <c r="S248" t="s">
        <v>466</v>
      </c>
      <c r="U248" t="s">
        <v>467</v>
      </c>
      <c r="X248" t="s">
        <v>469</v>
      </c>
      <c r="Y248">
        <v>516</v>
      </c>
    </row>
    <row r="249" spans="1:25" x14ac:dyDescent="0.25">
      <c r="A249" s="9" t="s">
        <v>2377</v>
      </c>
      <c r="B249" s="4" t="s">
        <v>472</v>
      </c>
      <c r="C249" s="4" t="s">
        <v>471</v>
      </c>
      <c r="D249" t="s">
        <v>463</v>
      </c>
      <c r="E249" t="s">
        <v>1</v>
      </c>
      <c r="G249" t="s">
        <v>464</v>
      </c>
      <c r="H249" t="s">
        <v>320</v>
      </c>
      <c r="L249" t="s">
        <v>465</v>
      </c>
      <c r="M249" t="s">
        <v>466</v>
      </c>
      <c r="O249" t="s">
        <v>467</v>
      </c>
      <c r="P249" t="s">
        <v>468</v>
      </c>
      <c r="S249" t="s">
        <v>466</v>
      </c>
      <c r="U249" t="s">
        <v>467</v>
      </c>
      <c r="X249" t="s">
        <v>469</v>
      </c>
      <c r="Y249">
        <v>562</v>
      </c>
    </row>
    <row r="250" spans="1:25" x14ac:dyDescent="0.25">
      <c r="A250" s="9" t="s">
        <v>2378</v>
      </c>
      <c r="B250" s="4" t="s">
        <v>473</v>
      </c>
      <c r="C250" s="4" t="s">
        <v>471</v>
      </c>
      <c r="D250" t="s">
        <v>463</v>
      </c>
      <c r="E250" t="s">
        <v>25</v>
      </c>
      <c r="G250" t="s">
        <v>464</v>
      </c>
      <c r="H250" t="s">
        <v>55</v>
      </c>
      <c r="L250" t="s">
        <v>465</v>
      </c>
      <c r="M250" t="s">
        <v>466</v>
      </c>
      <c r="O250" t="s">
        <v>467</v>
      </c>
      <c r="P250" t="s">
        <v>468</v>
      </c>
      <c r="S250" t="s">
        <v>466</v>
      </c>
      <c r="U250" t="s">
        <v>467</v>
      </c>
      <c r="X250" t="s">
        <v>469</v>
      </c>
      <c r="Y250">
        <v>10008</v>
      </c>
    </row>
    <row r="251" spans="1:25" x14ac:dyDescent="0.25">
      <c r="A251" s="9" t="s">
        <v>2378</v>
      </c>
      <c r="B251" s="4" t="s">
        <v>473</v>
      </c>
      <c r="C251" s="4" t="s">
        <v>471</v>
      </c>
      <c r="D251" t="s">
        <v>463</v>
      </c>
      <c r="E251" t="s">
        <v>25</v>
      </c>
      <c r="G251" t="s">
        <v>464</v>
      </c>
      <c r="H251" t="s">
        <v>46</v>
      </c>
      <c r="L251" t="s">
        <v>465</v>
      </c>
      <c r="M251" t="s">
        <v>466</v>
      </c>
      <c r="O251" t="s">
        <v>467</v>
      </c>
      <c r="P251" t="s">
        <v>468</v>
      </c>
      <c r="S251" t="s">
        <v>466</v>
      </c>
      <c r="U251" t="s">
        <v>467</v>
      </c>
      <c r="X251" t="s">
        <v>469</v>
      </c>
      <c r="Y251">
        <v>506</v>
      </c>
    </row>
    <row r="252" spans="1:25" x14ac:dyDescent="0.25">
      <c r="A252" s="9" t="s">
        <v>2378</v>
      </c>
      <c r="B252" s="4" t="s">
        <v>473</v>
      </c>
      <c r="C252" s="4" t="s">
        <v>471</v>
      </c>
      <c r="D252" t="s">
        <v>463</v>
      </c>
      <c r="E252" t="s">
        <v>25</v>
      </c>
      <c r="G252" t="s">
        <v>464</v>
      </c>
      <c r="H252" t="s">
        <v>141</v>
      </c>
      <c r="L252" t="s">
        <v>465</v>
      </c>
      <c r="M252" t="s">
        <v>466</v>
      </c>
      <c r="O252" t="s">
        <v>467</v>
      </c>
      <c r="P252" t="s">
        <v>468</v>
      </c>
      <c r="S252" t="s">
        <v>466</v>
      </c>
      <c r="U252" t="s">
        <v>467</v>
      </c>
      <c r="X252" t="s">
        <v>469</v>
      </c>
      <c r="Y252">
        <v>516</v>
      </c>
    </row>
    <row r="253" spans="1:25" x14ac:dyDescent="0.25">
      <c r="A253" s="9" t="s">
        <v>2378</v>
      </c>
      <c r="B253" s="4" t="s">
        <v>473</v>
      </c>
      <c r="C253" s="4" t="s">
        <v>471</v>
      </c>
      <c r="D253" t="s">
        <v>463</v>
      </c>
      <c r="E253" t="s">
        <v>25</v>
      </c>
      <c r="G253" t="s">
        <v>464</v>
      </c>
      <c r="H253" t="s">
        <v>147</v>
      </c>
      <c r="L253" t="s">
        <v>465</v>
      </c>
      <c r="M253" t="s">
        <v>466</v>
      </c>
      <c r="O253" t="s">
        <v>467</v>
      </c>
      <c r="P253" t="s">
        <v>468</v>
      </c>
      <c r="S253" t="s">
        <v>466</v>
      </c>
      <c r="U253" t="s">
        <v>467</v>
      </c>
      <c r="X253" t="s">
        <v>469</v>
      </c>
      <c r="Y253">
        <v>568</v>
      </c>
    </row>
    <row r="254" spans="1:25" x14ac:dyDescent="0.25">
      <c r="A254" s="9" t="s">
        <v>2379</v>
      </c>
      <c r="B254" s="4" t="s">
        <v>474</v>
      </c>
      <c r="C254" s="4" t="s">
        <v>471</v>
      </c>
      <c r="D254" t="s">
        <v>463</v>
      </c>
      <c r="E254" t="s">
        <v>25</v>
      </c>
      <c r="G254" t="s">
        <v>464</v>
      </c>
      <c r="H254" t="s">
        <v>46</v>
      </c>
      <c r="L254" t="s">
        <v>465</v>
      </c>
      <c r="M254" t="s">
        <v>466</v>
      </c>
      <c r="O254" t="s">
        <v>467</v>
      </c>
      <c r="P254" t="s">
        <v>468</v>
      </c>
      <c r="S254" t="s">
        <v>466</v>
      </c>
      <c r="U254" t="s">
        <v>467</v>
      </c>
      <c r="X254" t="s">
        <v>469</v>
      </c>
      <c r="Y254">
        <v>506</v>
      </c>
    </row>
    <row r="255" spans="1:25" x14ac:dyDescent="0.25">
      <c r="A255" s="9" t="s">
        <v>2380</v>
      </c>
      <c r="B255" s="4" t="s">
        <v>475</v>
      </c>
      <c r="C255" s="4" t="s">
        <v>476</v>
      </c>
      <c r="D255" t="s">
        <v>84</v>
      </c>
      <c r="E255" t="s">
        <v>67</v>
      </c>
      <c r="G255" t="s">
        <v>477</v>
      </c>
      <c r="K255" t="s">
        <v>478</v>
      </c>
      <c r="L255" t="s">
        <v>479</v>
      </c>
      <c r="M255" t="s">
        <v>480</v>
      </c>
      <c r="N255" t="s">
        <v>481</v>
      </c>
      <c r="P255" t="s">
        <v>91</v>
      </c>
      <c r="W255" t="s">
        <v>482</v>
      </c>
    </row>
    <row r="256" spans="1:25" x14ac:dyDescent="0.25">
      <c r="A256" s="9" t="s">
        <v>2381</v>
      </c>
      <c r="B256" s="4" t="s">
        <v>483</v>
      </c>
      <c r="C256" s="4" t="s">
        <v>484</v>
      </c>
      <c r="D256" t="s">
        <v>84</v>
      </c>
      <c r="E256" t="s">
        <v>25</v>
      </c>
      <c r="G256" t="s">
        <v>477</v>
      </c>
      <c r="K256" t="s">
        <v>478</v>
      </c>
      <c r="L256" t="s">
        <v>479</v>
      </c>
      <c r="M256" t="s">
        <v>480</v>
      </c>
      <c r="N256" t="s">
        <v>481</v>
      </c>
      <c r="P256" t="s">
        <v>91</v>
      </c>
      <c r="W256" t="s">
        <v>482</v>
      </c>
    </row>
    <row r="257" spans="1:28" x14ac:dyDescent="0.25">
      <c r="A257" s="9" t="s">
        <v>2382</v>
      </c>
      <c r="D257" t="s">
        <v>364</v>
      </c>
      <c r="E257" t="s">
        <v>67</v>
      </c>
      <c r="F257" t="s">
        <v>441</v>
      </c>
      <c r="G257" t="s">
        <v>365</v>
      </c>
      <c r="H257" t="s">
        <v>46</v>
      </c>
      <c r="I257" t="s">
        <v>366</v>
      </c>
      <c r="L257" t="s">
        <v>365</v>
      </c>
      <c r="M257">
        <v>19</v>
      </c>
      <c r="N257" t="s">
        <v>367</v>
      </c>
      <c r="O257" t="s">
        <v>368</v>
      </c>
      <c r="P257" t="s">
        <v>369</v>
      </c>
      <c r="R257" t="s">
        <v>370</v>
      </c>
      <c r="T257" t="s">
        <v>365</v>
      </c>
      <c r="X257" t="s">
        <v>370</v>
      </c>
      <c r="Y257">
        <v>100600</v>
      </c>
      <c r="AA257" t="s">
        <v>371</v>
      </c>
      <c r="AB257">
        <v>506</v>
      </c>
    </row>
    <row r="258" spans="1:28" x14ac:dyDescent="0.25">
      <c r="A258" s="9" t="s">
        <v>2383</v>
      </c>
      <c r="B258" s="4" t="s">
        <v>485</v>
      </c>
      <c r="C258" s="4" t="s">
        <v>486</v>
      </c>
      <c r="D258" t="s">
        <v>84</v>
      </c>
      <c r="F258" t="s">
        <v>207</v>
      </c>
      <c r="G258" t="s">
        <v>487</v>
      </c>
      <c r="H258"/>
      <c r="K258" t="s">
        <v>488</v>
      </c>
      <c r="L258" t="s">
        <v>489</v>
      </c>
      <c r="M258" t="s">
        <v>490</v>
      </c>
      <c r="N258" t="s">
        <v>491</v>
      </c>
      <c r="O258" t="s">
        <v>492</v>
      </c>
      <c r="Q258" t="s">
        <v>91</v>
      </c>
      <c r="R258" t="s">
        <v>489</v>
      </c>
      <c r="S258" t="s">
        <v>493</v>
      </c>
      <c r="T258" t="s">
        <v>491</v>
      </c>
      <c r="U258" t="s">
        <v>494</v>
      </c>
      <c r="W258" t="s">
        <v>492</v>
      </c>
      <c r="X258" t="s">
        <v>495</v>
      </c>
      <c r="Y258" t="s">
        <v>91</v>
      </c>
      <c r="Z258" t="s">
        <v>496</v>
      </c>
      <c r="AA258" t="s">
        <v>496</v>
      </c>
      <c r="AB258" t="s">
        <v>191</v>
      </c>
    </row>
    <row r="259" spans="1:28" x14ac:dyDescent="0.25">
      <c r="A259" s="9" t="s">
        <v>2384</v>
      </c>
      <c r="B259" s="4">
        <f>55-21-2543-3004</f>
        <v>-5513</v>
      </c>
      <c r="C259" s="4">
        <f>55-21-3444-319</f>
        <v>-3729</v>
      </c>
      <c r="D259" t="s">
        <v>84</v>
      </c>
      <c r="E259" t="s">
        <v>48</v>
      </c>
      <c r="F259" t="s">
        <v>497</v>
      </c>
      <c r="G259" t="s">
        <v>487</v>
      </c>
      <c r="H259"/>
      <c r="K259" t="s">
        <v>488</v>
      </c>
      <c r="L259" t="s">
        <v>489</v>
      </c>
      <c r="M259" t="s">
        <v>490</v>
      </c>
      <c r="N259" t="s">
        <v>491</v>
      </c>
      <c r="O259" t="s">
        <v>492</v>
      </c>
      <c r="Q259" t="s">
        <v>91</v>
      </c>
      <c r="R259" t="s">
        <v>489</v>
      </c>
      <c r="S259" t="s">
        <v>493</v>
      </c>
      <c r="T259" t="s">
        <v>491</v>
      </c>
      <c r="U259" t="s">
        <v>494</v>
      </c>
      <c r="W259" t="s">
        <v>492</v>
      </c>
      <c r="X259" t="s">
        <v>495</v>
      </c>
      <c r="Y259" t="s">
        <v>91</v>
      </c>
      <c r="Z259" t="s">
        <v>496</v>
      </c>
      <c r="AA259" t="s">
        <v>496</v>
      </c>
      <c r="AB259" t="s">
        <v>191</v>
      </c>
    </row>
    <row r="260" spans="1:28" x14ac:dyDescent="0.25">
      <c r="A260" s="9" t="s">
        <v>2385</v>
      </c>
      <c r="B260" s="4" t="s">
        <v>485</v>
      </c>
      <c r="C260" s="4" t="s">
        <v>498</v>
      </c>
      <c r="D260" t="s">
        <v>84</v>
      </c>
      <c r="E260" t="s">
        <v>1</v>
      </c>
      <c r="F260" t="s">
        <v>307</v>
      </c>
      <c r="G260" t="s">
        <v>487</v>
      </c>
      <c r="H260" t="s">
        <v>164</v>
      </c>
      <c r="K260" t="s">
        <v>488</v>
      </c>
      <c r="L260" t="s">
        <v>489</v>
      </c>
      <c r="M260" t="s">
        <v>490</v>
      </c>
      <c r="N260" t="s">
        <v>491</v>
      </c>
      <c r="O260" t="s">
        <v>492</v>
      </c>
      <c r="Q260" t="s">
        <v>91</v>
      </c>
      <c r="R260" t="s">
        <v>489</v>
      </c>
      <c r="S260" t="s">
        <v>493</v>
      </c>
      <c r="T260" t="s">
        <v>491</v>
      </c>
      <c r="U260" t="s">
        <v>494</v>
      </c>
      <c r="W260" t="s">
        <v>492</v>
      </c>
      <c r="X260">
        <v>576</v>
      </c>
      <c r="Y260" t="s">
        <v>91</v>
      </c>
      <c r="Z260" t="s">
        <v>496</v>
      </c>
      <c r="AA260" t="s">
        <v>496</v>
      </c>
      <c r="AB260" t="s">
        <v>191</v>
      </c>
    </row>
    <row r="261" spans="1:28" x14ac:dyDescent="0.25">
      <c r="A261" s="9" t="s">
        <v>2386</v>
      </c>
      <c r="B261" s="4" t="s">
        <v>485</v>
      </c>
      <c r="C261" s="4" t="s">
        <v>486</v>
      </c>
      <c r="D261" t="s">
        <v>84</v>
      </c>
      <c r="E261" t="s">
        <v>1</v>
      </c>
      <c r="G261" t="s">
        <v>487</v>
      </c>
      <c r="H261" t="s">
        <v>143</v>
      </c>
      <c r="K261" t="s">
        <v>488</v>
      </c>
      <c r="L261" t="s">
        <v>489</v>
      </c>
      <c r="M261" t="s">
        <v>490</v>
      </c>
      <c r="N261" t="s">
        <v>491</v>
      </c>
      <c r="O261" t="s">
        <v>492</v>
      </c>
      <c r="Q261" t="s">
        <v>91</v>
      </c>
      <c r="R261" t="s">
        <v>489</v>
      </c>
      <c r="S261" t="s">
        <v>493</v>
      </c>
      <c r="T261" t="s">
        <v>491</v>
      </c>
      <c r="U261" t="s">
        <v>494</v>
      </c>
      <c r="W261" t="s">
        <v>492</v>
      </c>
      <c r="X261">
        <v>577</v>
      </c>
      <c r="Y261" t="s">
        <v>91</v>
      </c>
      <c r="Z261" t="s">
        <v>496</v>
      </c>
      <c r="AA261" t="s">
        <v>496</v>
      </c>
      <c r="AB261" t="s">
        <v>191</v>
      </c>
    </row>
    <row r="262" spans="1:28" x14ac:dyDescent="0.25">
      <c r="A262" s="9" t="s">
        <v>2387</v>
      </c>
      <c r="B262" s="4" t="s">
        <v>440</v>
      </c>
      <c r="C262" s="4" t="s">
        <v>409</v>
      </c>
      <c r="D262" t="s">
        <v>364</v>
      </c>
      <c r="E262" t="s">
        <v>1</v>
      </c>
      <c r="F262" t="s">
        <v>458</v>
      </c>
      <c r="G262" t="s">
        <v>365</v>
      </c>
      <c r="H262" t="s">
        <v>10</v>
      </c>
      <c r="I262" t="s">
        <v>366</v>
      </c>
      <c r="L262" t="s">
        <v>365</v>
      </c>
      <c r="M262">
        <v>19</v>
      </c>
      <c r="N262" t="s">
        <v>367</v>
      </c>
      <c r="O262" t="s">
        <v>368</v>
      </c>
      <c r="P262" t="s">
        <v>369</v>
      </c>
      <c r="R262" t="s">
        <v>370</v>
      </c>
      <c r="T262" t="s">
        <v>365</v>
      </c>
      <c r="X262" t="s">
        <v>370</v>
      </c>
      <c r="Y262">
        <v>100600</v>
      </c>
      <c r="AA262" t="s">
        <v>371</v>
      </c>
      <c r="AB262">
        <v>572</v>
      </c>
    </row>
    <row r="263" spans="1:28" x14ac:dyDescent="0.25">
      <c r="A263" s="9" t="s">
        <v>2387</v>
      </c>
      <c r="B263" s="4" t="s">
        <v>440</v>
      </c>
      <c r="C263" s="4" t="s">
        <v>409</v>
      </c>
      <c r="D263" t="s">
        <v>364</v>
      </c>
      <c r="E263" t="s">
        <v>1</v>
      </c>
      <c r="F263" t="s">
        <v>458</v>
      </c>
      <c r="G263" t="s">
        <v>365</v>
      </c>
      <c r="H263" t="s">
        <v>23</v>
      </c>
      <c r="I263" t="s">
        <v>366</v>
      </c>
      <c r="L263" t="s">
        <v>365</v>
      </c>
      <c r="M263">
        <v>19</v>
      </c>
      <c r="N263" t="s">
        <v>367</v>
      </c>
      <c r="O263" t="s">
        <v>368</v>
      </c>
      <c r="P263" t="s">
        <v>369</v>
      </c>
      <c r="R263" t="s">
        <v>370</v>
      </c>
      <c r="T263" t="s">
        <v>365</v>
      </c>
      <c r="X263" t="s">
        <v>370</v>
      </c>
      <c r="Y263">
        <v>100600</v>
      </c>
      <c r="AA263" t="s">
        <v>371</v>
      </c>
      <c r="AB263">
        <v>575</v>
      </c>
    </row>
    <row r="264" spans="1:28" x14ac:dyDescent="0.25">
      <c r="A264" s="9" t="s">
        <v>2388</v>
      </c>
      <c r="B264" s="4" t="s">
        <v>485</v>
      </c>
      <c r="C264" s="4" t="s">
        <v>498</v>
      </c>
      <c r="D264" t="s">
        <v>84</v>
      </c>
      <c r="E264" t="s">
        <v>1</v>
      </c>
      <c r="G264" t="s">
        <v>487</v>
      </c>
      <c r="K264" t="s">
        <v>488</v>
      </c>
      <c r="L264" t="s">
        <v>489</v>
      </c>
      <c r="M264" t="s">
        <v>490</v>
      </c>
      <c r="N264" t="s">
        <v>491</v>
      </c>
      <c r="O264" t="s">
        <v>492</v>
      </c>
      <c r="Q264" t="s">
        <v>91</v>
      </c>
      <c r="R264" t="s">
        <v>489</v>
      </c>
      <c r="S264" t="s">
        <v>493</v>
      </c>
      <c r="T264" t="s">
        <v>491</v>
      </c>
      <c r="U264" t="s">
        <v>494</v>
      </c>
      <c r="W264" t="s">
        <v>492</v>
      </c>
      <c r="X264" t="s">
        <v>495</v>
      </c>
      <c r="Y264" t="s">
        <v>91</v>
      </c>
      <c r="Z264" t="s">
        <v>496</v>
      </c>
      <c r="AA264" t="s">
        <v>496</v>
      </c>
      <c r="AB264" t="s">
        <v>191</v>
      </c>
    </row>
    <row r="265" spans="1:28" x14ac:dyDescent="0.25">
      <c r="A265" s="9" t="s">
        <v>2389</v>
      </c>
      <c r="B265" s="4" t="s">
        <v>485</v>
      </c>
      <c r="C265" s="4" t="s">
        <v>498</v>
      </c>
      <c r="D265" t="s">
        <v>84</v>
      </c>
      <c r="E265" t="s">
        <v>25</v>
      </c>
      <c r="G265" t="s">
        <v>487</v>
      </c>
      <c r="K265" t="s">
        <v>488</v>
      </c>
      <c r="L265" t="s">
        <v>489</v>
      </c>
      <c r="M265" t="s">
        <v>490</v>
      </c>
      <c r="N265" t="s">
        <v>491</v>
      </c>
      <c r="O265" t="s">
        <v>492</v>
      </c>
      <c r="Q265" t="s">
        <v>91</v>
      </c>
      <c r="R265" t="s">
        <v>489</v>
      </c>
      <c r="S265" t="s">
        <v>493</v>
      </c>
      <c r="T265" t="s">
        <v>491</v>
      </c>
      <c r="U265" t="s">
        <v>494</v>
      </c>
      <c r="W265" t="s">
        <v>492</v>
      </c>
      <c r="X265" t="s">
        <v>495</v>
      </c>
      <c r="Y265" t="s">
        <v>91</v>
      </c>
      <c r="Z265" t="s">
        <v>496</v>
      </c>
      <c r="AA265" t="s">
        <v>496</v>
      </c>
      <c r="AB265" t="s">
        <v>191</v>
      </c>
    </row>
    <row r="266" spans="1:28" x14ac:dyDescent="0.25">
      <c r="A266" s="9" t="s">
        <v>2390</v>
      </c>
      <c r="B266" s="4" t="s">
        <v>499</v>
      </c>
      <c r="C266" s="4" t="s">
        <v>500</v>
      </c>
      <c r="D266" t="s">
        <v>364</v>
      </c>
      <c r="E266" t="s">
        <v>67</v>
      </c>
      <c r="G266" t="s">
        <v>365</v>
      </c>
      <c r="I266" t="s">
        <v>366</v>
      </c>
      <c r="L266" t="s">
        <v>365</v>
      </c>
      <c r="M266">
        <v>19</v>
      </c>
      <c r="N266" t="s">
        <v>367</v>
      </c>
      <c r="O266" t="s">
        <v>368</v>
      </c>
      <c r="P266" t="s">
        <v>369</v>
      </c>
      <c r="R266" t="s">
        <v>370</v>
      </c>
      <c r="T266" t="s">
        <v>365</v>
      </c>
      <c r="X266" t="s">
        <v>370</v>
      </c>
      <c r="Y266">
        <v>100600</v>
      </c>
      <c r="AA266" t="s">
        <v>371</v>
      </c>
    </row>
    <row r="267" spans="1:28" x14ac:dyDescent="0.25">
      <c r="A267" s="9" t="s">
        <v>2391</v>
      </c>
      <c r="B267" s="4" t="s">
        <v>501</v>
      </c>
      <c r="C267" s="4" t="s">
        <v>502</v>
      </c>
      <c r="D267" t="s">
        <v>503</v>
      </c>
      <c r="E267" t="s">
        <v>151</v>
      </c>
      <c r="F267" t="s">
        <v>107</v>
      </c>
      <c r="G267" t="s">
        <v>504</v>
      </c>
      <c r="L267" t="s">
        <v>505</v>
      </c>
      <c r="M267" t="s">
        <v>506</v>
      </c>
      <c r="O267" t="s">
        <v>507</v>
      </c>
      <c r="P267" t="s">
        <v>508</v>
      </c>
      <c r="S267" t="s">
        <v>506</v>
      </c>
      <c r="U267" t="s">
        <v>507</v>
      </c>
      <c r="V267">
        <v>101</v>
      </c>
      <c r="W267">
        <v>121</v>
      </c>
      <c r="X267" t="s">
        <v>267</v>
      </c>
    </row>
    <row r="268" spans="1:28" x14ac:dyDescent="0.25">
      <c r="A268" s="9" t="s">
        <v>2392</v>
      </c>
      <c r="B268" s="4" t="s">
        <v>509</v>
      </c>
      <c r="C268" s="4" t="s">
        <v>510</v>
      </c>
      <c r="D268" t="s">
        <v>511</v>
      </c>
      <c r="E268" t="s">
        <v>1</v>
      </c>
      <c r="G268" t="s">
        <v>504</v>
      </c>
      <c r="H268" t="s">
        <v>100</v>
      </c>
      <c r="L268" t="s">
        <v>505</v>
      </c>
      <c r="M268" t="s">
        <v>506</v>
      </c>
      <c r="O268" t="s">
        <v>507</v>
      </c>
      <c r="P268" t="s">
        <v>508</v>
      </c>
      <c r="S268" t="s">
        <v>506</v>
      </c>
      <c r="U268" t="s">
        <v>507</v>
      </c>
      <c r="V268">
        <v>101</v>
      </c>
      <c r="W268">
        <v>121</v>
      </c>
      <c r="X268" t="s">
        <v>267</v>
      </c>
      <c r="Y268">
        <v>501</v>
      </c>
    </row>
    <row r="269" spans="1:28" x14ac:dyDescent="0.25">
      <c r="A269" s="9" t="s">
        <v>2392</v>
      </c>
      <c r="B269" s="4" t="s">
        <v>509</v>
      </c>
      <c r="C269" s="4" t="s">
        <v>510</v>
      </c>
      <c r="D269" t="s">
        <v>511</v>
      </c>
      <c r="E269" t="s">
        <v>1</v>
      </c>
      <c r="G269" t="s">
        <v>504</v>
      </c>
      <c r="H269" t="s">
        <v>46</v>
      </c>
      <c r="L269" t="s">
        <v>505</v>
      </c>
      <c r="M269" t="s">
        <v>506</v>
      </c>
      <c r="O269" t="s">
        <v>507</v>
      </c>
      <c r="P269" t="s">
        <v>508</v>
      </c>
      <c r="S269" t="s">
        <v>506</v>
      </c>
      <c r="U269" t="s">
        <v>507</v>
      </c>
      <c r="V269">
        <v>101</v>
      </c>
      <c r="W269">
        <v>121</v>
      </c>
      <c r="X269" t="s">
        <v>267</v>
      </c>
      <c r="Y269">
        <v>506</v>
      </c>
    </row>
    <row r="270" spans="1:28" x14ac:dyDescent="0.25">
      <c r="A270" s="9" t="s">
        <v>2392</v>
      </c>
      <c r="B270" s="4" t="s">
        <v>509</v>
      </c>
      <c r="C270" s="4" t="s">
        <v>510</v>
      </c>
      <c r="D270" t="s">
        <v>511</v>
      </c>
      <c r="E270" t="s">
        <v>1</v>
      </c>
      <c r="G270" t="s">
        <v>504</v>
      </c>
      <c r="H270" t="s">
        <v>81</v>
      </c>
      <c r="L270" t="s">
        <v>505</v>
      </c>
      <c r="M270" t="s">
        <v>506</v>
      </c>
      <c r="O270" t="s">
        <v>507</v>
      </c>
      <c r="P270" t="s">
        <v>508</v>
      </c>
      <c r="S270" t="s">
        <v>506</v>
      </c>
      <c r="U270" t="s">
        <v>507</v>
      </c>
      <c r="V270">
        <v>101</v>
      </c>
      <c r="W270">
        <v>121</v>
      </c>
      <c r="X270" t="s">
        <v>267</v>
      </c>
      <c r="Y270">
        <v>508</v>
      </c>
    </row>
    <row r="271" spans="1:28" x14ac:dyDescent="0.25">
      <c r="A271" s="9" t="s">
        <v>2392</v>
      </c>
      <c r="B271" s="4" t="s">
        <v>509</v>
      </c>
      <c r="C271" s="4" t="s">
        <v>510</v>
      </c>
      <c r="D271" t="s">
        <v>511</v>
      </c>
      <c r="E271" t="s">
        <v>1</v>
      </c>
      <c r="G271" t="s">
        <v>504</v>
      </c>
      <c r="H271" t="s">
        <v>101</v>
      </c>
      <c r="L271" t="s">
        <v>505</v>
      </c>
      <c r="M271" t="s">
        <v>506</v>
      </c>
      <c r="O271" t="s">
        <v>507</v>
      </c>
      <c r="P271" t="s">
        <v>508</v>
      </c>
      <c r="S271" t="s">
        <v>506</v>
      </c>
      <c r="U271" t="s">
        <v>507</v>
      </c>
      <c r="V271">
        <v>101</v>
      </c>
      <c r="W271">
        <v>121</v>
      </c>
      <c r="X271" t="s">
        <v>267</v>
      </c>
      <c r="Y271">
        <v>510</v>
      </c>
    </row>
    <row r="272" spans="1:28" x14ac:dyDescent="0.25">
      <c r="A272" s="9" t="s">
        <v>2392</v>
      </c>
      <c r="B272" s="4" t="s">
        <v>509</v>
      </c>
      <c r="C272" s="4" t="s">
        <v>510</v>
      </c>
      <c r="D272" t="s">
        <v>511</v>
      </c>
      <c r="E272" t="s">
        <v>1</v>
      </c>
      <c r="G272" t="s">
        <v>504</v>
      </c>
      <c r="H272" t="s">
        <v>126</v>
      </c>
      <c r="L272" t="s">
        <v>505</v>
      </c>
      <c r="M272" t="s">
        <v>506</v>
      </c>
      <c r="O272" t="s">
        <v>507</v>
      </c>
      <c r="P272" t="s">
        <v>508</v>
      </c>
      <c r="S272" t="s">
        <v>506</v>
      </c>
      <c r="U272" t="s">
        <v>507</v>
      </c>
      <c r="V272">
        <v>101</v>
      </c>
      <c r="W272">
        <v>121</v>
      </c>
      <c r="X272" t="s">
        <v>267</v>
      </c>
      <c r="Y272">
        <v>515</v>
      </c>
    </row>
    <row r="273" spans="1:28" x14ac:dyDescent="0.25">
      <c r="A273" s="9" t="s">
        <v>2392</v>
      </c>
      <c r="B273" s="4" t="s">
        <v>509</v>
      </c>
      <c r="C273" s="4" t="s">
        <v>510</v>
      </c>
      <c r="D273" t="s">
        <v>511</v>
      </c>
      <c r="E273" t="s">
        <v>1</v>
      </c>
      <c r="G273" t="s">
        <v>504</v>
      </c>
      <c r="H273" t="s">
        <v>141</v>
      </c>
      <c r="L273" t="s">
        <v>505</v>
      </c>
      <c r="M273" t="s">
        <v>506</v>
      </c>
      <c r="O273" t="s">
        <v>507</v>
      </c>
      <c r="P273" t="s">
        <v>508</v>
      </c>
      <c r="S273" t="s">
        <v>506</v>
      </c>
      <c r="U273" t="s">
        <v>507</v>
      </c>
      <c r="V273">
        <v>101</v>
      </c>
      <c r="W273">
        <v>121</v>
      </c>
      <c r="X273" t="s">
        <v>267</v>
      </c>
      <c r="Y273">
        <v>516</v>
      </c>
    </row>
    <row r="274" spans="1:28" x14ac:dyDescent="0.25">
      <c r="A274" s="9" t="s">
        <v>2392</v>
      </c>
      <c r="B274" s="4" t="s">
        <v>509</v>
      </c>
      <c r="C274" s="4" t="s">
        <v>510</v>
      </c>
      <c r="D274" t="s">
        <v>511</v>
      </c>
      <c r="E274" t="s">
        <v>1</v>
      </c>
      <c r="G274" t="s">
        <v>504</v>
      </c>
      <c r="H274" t="s">
        <v>164</v>
      </c>
      <c r="L274" t="s">
        <v>505</v>
      </c>
      <c r="M274" t="s">
        <v>506</v>
      </c>
      <c r="O274" t="s">
        <v>507</v>
      </c>
      <c r="P274" t="s">
        <v>508</v>
      </c>
      <c r="S274" t="s">
        <v>506</v>
      </c>
      <c r="U274" t="s">
        <v>507</v>
      </c>
      <c r="V274">
        <v>101</v>
      </c>
      <c r="W274">
        <v>121</v>
      </c>
      <c r="X274" t="s">
        <v>267</v>
      </c>
      <c r="Y274">
        <v>576</v>
      </c>
    </row>
    <row r="275" spans="1:28" x14ac:dyDescent="0.25">
      <c r="A275" s="9" t="s">
        <v>2392</v>
      </c>
      <c r="B275" s="4" t="s">
        <v>509</v>
      </c>
      <c r="C275" s="4" t="s">
        <v>510</v>
      </c>
      <c r="D275" t="s">
        <v>511</v>
      </c>
      <c r="E275" t="s">
        <v>1</v>
      </c>
      <c r="G275" t="s">
        <v>504</v>
      </c>
      <c r="H275" t="s">
        <v>143</v>
      </c>
      <c r="L275" t="s">
        <v>505</v>
      </c>
      <c r="M275" t="s">
        <v>506</v>
      </c>
      <c r="O275" t="s">
        <v>507</v>
      </c>
      <c r="P275" t="s">
        <v>508</v>
      </c>
      <c r="S275" t="s">
        <v>506</v>
      </c>
      <c r="U275" t="s">
        <v>507</v>
      </c>
      <c r="V275">
        <v>101</v>
      </c>
      <c r="W275">
        <v>121</v>
      </c>
      <c r="X275" t="s">
        <v>267</v>
      </c>
      <c r="Y275">
        <v>577</v>
      </c>
    </row>
    <row r="276" spans="1:28" x14ac:dyDescent="0.25">
      <c r="A276" s="9" t="s">
        <v>2392</v>
      </c>
      <c r="B276" s="4" t="s">
        <v>509</v>
      </c>
      <c r="C276" s="4" t="s">
        <v>510</v>
      </c>
      <c r="D276" t="s">
        <v>511</v>
      </c>
      <c r="E276" t="s">
        <v>1</v>
      </c>
      <c r="G276" t="s">
        <v>504</v>
      </c>
      <c r="H276" t="s">
        <v>142</v>
      </c>
      <c r="L276" t="s">
        <v>505</v>
      </c>
      <c r="M276" t="s">
        <v>506</v>
      </c>
      <c r="O276" t="s">
        <v>507</v>
      </c>
      <c r="P276" t="s">
        <v>508</v>
      </c>
      <c r="S276" t="s">
        <v>506</v>
      </c>
      <c r="U276" t="s">
        <v>507</v>
      </c>
      <c r="V276">
        <v>101</v>
      </c>
      <c r="W276">
        <v>121</v>
      </c>
      <c r="X276" t="s">
        <v>267</v>
      </c>
      <c r="Y276">
        <v>579</v>
      </c>
    </row>
    <row r="277" spans="1:28" x14ac:dyDescent="0.25">
      <c r="A277" s="9" t="s">
        <v>2392</v>
      </c>
      <c r="B277" s="4" t="s">
        <v>509</v>
      </c>
      <c r="C277" s="4" t="s">
        <v>510</v>
      </c>
      <c r="D277" t="s">
        <v>511</v>
      </c>
      <c r="E277" t="s">
        <v>1</v>
      </c>
      <c r="G277" t="s">
        <v>504</v>
      </c>
      <c r="H277" t="s">
        <v>127</v>
      </c>
      <c r="L277" t="s">
        <v>505</v>
      </c>
      <c r="M277" t="s">
        <v>506</v>
      </c>
      <c r="O277" t="s">
        <v>507</v>
      </c>
      <c r="P277" t="s">
        <v>508</v>
      </c>
      <c r="S277" t="s">
        <v>506</v>
      </c>
      <c r="U277" t="s">
        <v>507</v>
      </c>
      <c r="V277">
        <v>101</v>
      </c>
      <c r="W277">
        <v>121</v>
      </c>
      <c r="X277" t="s">
        <v>267</v>
      </c>
      <c r="Y277">
        <v>590</v>
      </c>
    </row>
    <row r="278" spans="1:28" x14ac:dyDescent="0.25">
      <c r="A278" s="9" t="s">
        <v>2392</v>
      </c>
      <c r="B278" s="4" t="s">
        <v>509</v>
      </c>
      <c r="C278" s="4" t="s">
        <v>510</v>
      </c>
      <c r="D278" t="s">
        <v>511</v>
      </c>
      <c r="E278" t="s">
        <v>1</v>
      </c>
      <c r="G278" t="s">
        <v>504</v>
      </c>
      <c r="H278" t="s">
        <v>321</v>
      </c>
      <c r="L278" t="s">
        <v>505</v>
      </c>
      <c r="M278" t="s">
        <v>506</v>
      </c>
      <c r="O278" t="s">
        <v>507</v>
      </c>
      <c r="P278" t="s">
        <v>508</v>
      </c>
      <c r="S278" t="s">
        <v>506</v>
      </c>
      <c r="U278" t="s">
        <v>507</v>
      </c>
      <c r="V278">
        <v>101</v>
      </c>
      <c r="W278">
        <v>121</v>
      </c>
      <c r="X278" t="s">
        <v>267</v>
      </c>
      <c r="Y278">
        <v>566</v>
      </c>
    </row>
    <row r="279" spans="1:28" x14ac:dyDescent="0.25">
      <c r="A279" s="9" t="s">
        <v>2392</v>
      </c>
      <c r="B279" s="4" t="s">
        <v>509</v>
      </c>
      <c r="C279" s="4" t="s">
        <v>510</v>
      </c>
      <c r="D279" t="s">
        <v>511</v>
      </c>
      <c r="E279" t="s">
        <v>1</v>
      </c>
      <c r="G279" t="s">
        <v>504</v>
      </c>
      <c r="H279" t="s">
        <v>147</v>
      </c>
      <c r="L279" t="s">
        <v>505</v>
      </c>
      <c r="M279" t="s">
        <v>506</v>
      </c>
      <c r="O279" t="s">
        <v>507</v>
      </c>
      <c r="P279" t="s">
        <v>508</v>
      </c>
      <c r="S279" t="s">
        <v>506</v>
      </c>
      <c r="U279" t="s">
        <v>507</v>
      </c>
      <c r="V279">
        <v>101</v>
      </c>
      <c r="W279">
        <v>121</v>
      </c>
      <c r="X279" t="s">
        <v>267</v>
      </c>
      <c r="Y279">
        <v>568</v>
      </c>
    </row>
    <row r="280" spans="1:28" x14ac:dyDescent="0.25">
      <c r="A280" s="9" t="s">
        <v>2392</v>
      </c>
      <c r="B280" s="4" t="s">
        <v>509</v>
      </c>
      <c r="C280" s="4" t="s">
        <v>510</v>
      </c>
      <c r="D280" t="s">
        <v>511</v>
      </c>
      <c r="E280" t="s">
        <v>1</v>
      </c>
      <c r="G280" t="s">
        <v>504</v>
      </c>
      <c r="H280" t="s">
        <v>10</v>
      </c>
      <c r="L280" t="s">
        <v>505</v>
      </c>
      <c r="M280" t="s">
        <v>506</v>
      </c>
      <c r="O280" t="s">
        <v>507</v>
      </c>
      <c r="P280" t="s">
        <v>508</v>
      </c>
      <c r="S280" t="s">
        <v>506</v>
      </c>
      <c r="U280" t="s">
        <v>507</v>
      </c>
      <c r="V280">
        <v>101</v>
      </c>
      <c r="W280">
        <v>121</v>
      </c>
      <c r="X280" t="s">
        <v>267</v>
      </c>
      <c r="Y280">
        <v>572</v>
      </c>
    </row>
    <row r="281" spans="1:28" x14ac:dyDescent="0.25">
      <c r="A281" s="9" t="s">
        <v>2392</v>
      </c>
      <c r="B281" s="4" t="s">
        <v>509</v>
      </c>
      <c r="C281" s="4" t="s">
        <v>510</v>
      </c>
      <c r="D281" t="s">
        <v>511</v>
      </c>
      <c r="E281" t="s">
        <v>1</v>
      </c>
      <c r="G281" t="s">
        <v>504</v>
      </c>
      <c r="H281" t="s">
        <v>6</v>
      </c>
      <c r="L281" t="s">
        <v>505</v>
      </c>
      <c r="M281" t="s">
        <v>506</v>
      </c>
      <c r="O281" t="s">
        <v>507</v>
      </c>
      <c r="P281" t="s">
        <v>508</v>
      </c>
      <c r="S281" t="s">
        <v>506</v>
      </c>
      <c r="U281" t="s">
        <v>507</v>
      </c>
      <c r="V281">
        <v>101</v>
      </c>
      <c r="W281">
        <v>121</v>
      </c>
      <c r="X281" t="s">
        <v>267</v>
      </c>
      <c r="Y281">
        <v>574</v>
      </c>
    </row>
    <row r="282" spans="1:28" x14ac:dyDescent="0.25">
      <c r="A282" s="9" t="s">
        <v>2392</v>
      </c>
      <c r="B282" s="4" t="s">
        <v>509</v>
      </c>
      <c r="C282" s="4" t="s">
        <v>510</v>
      </c>
      <c r="D282" t="s">
        <v>511</v>
      </c>
      <c r="E282" t="s">
        <v>1</v>
      </c>
      <c r="G282" t="s">
        <v>504</v>
      </c>
      <c r="H282" t="s">
        <v>23</v>
      </c>
      <c r="L282" t="s">
        <v>505</v>
      </c>
      <c r="M282" t="s">
        <v>506</v>
      </c>
      <c r="O282" t="s">
        <v>507</v>
      </c>
      <c r="P282" t="s">
        <v>508</v>
      </c>
      <c r="S282" t="s">
        <v>506</v>
      </c>
      <c r="U282" t="s">
        <v>507</v>
      </c>
      <c r="V282">
        <v>101</v>
      </c>
      <c r="W282">
        <v>121</v>
      </c>
      <c r="X282" t="s">
        <v>267</v>
      </c>
      <c r="Y282">
        <v>575</v>
      </c>
    </row>
    <row r="283" spans="1:28" x14ac:dyDescent="0.25">
      <c r="A283" s="9" t="s">
        <v>2392</v>
      </c>
      <c r="B283" s="4" t="s">
        <v>509</v>
      </c>
      <c r="C283" s="4" t="s">
        <v>510</v>
      </c>
      <c r="D283" t="s">
        <v>511</v>
      </c>
      <c r="E283" t="s">
        <v>1</v>
      </c>
      <c r="G283" t="s">
        <v>504</v>
      </c>
      <c r="H283" t="s">
        <v>3230</v>
      </c>
      <c r="L283" t="s">
        <v>505</v>
      </c>
      <c r="M283" t="s">
        <v>506</v>
      </c>
      <c r="O283" t="s">
        <v>507</v>
      </c>
      <c r="P283" t="s">
        <v>508</v>
      </c>
      <c r="S283" t="s">
        <v>506</v>
      </c>
      <c r="U283" t="s">
        <v>507</v>
      </c>
      <c r="V283">
        <v>101</v>
      </c>
      <c r="W283">
        <v>121</v>
      </c>
      <c r="X283" t="s">
        <v>267</v>
      </c>
      <c r="Y283">
        <v>560</v>
      </c>
    </row>
    <row r="284" spans="1:28" x14ac:dyDescent="0.25">
      <c r="A284" s="9" t="s">
        <v>2392</v>
      </c>
      <c r="B284" s="4" t="s">
        <v>509</v>
      </c>
      <c r="C284" s="4" t="s">
        <v>510</v>
      </c>
      <c r="D284" t="s">
        <v>511</v>
      </c>
      <c r="E284" t="s">
        <v>1</v>
      </c>
      <c r="G284" t="s">
        <v>504</v>
      </c>
      <c r="H284" t="s">
        <v>163</v>
      </c>
      <c r="L284" t="s">
        <v>505</v>
      </c>
      <c r="M284" t="s">
        <v>506</v>
      </c>
      <c r="O284" t="s">
        <v>507</v>
      </c>
      <c r="P284" t="s">
        <v>508</v>
      </c>
      <c r="S284" t="s">
        <v>506</v>
      </c>
      <c r="U284" t="s">
        <v>507</v>
      </c>
      <c r="V284">
        <v>101</v>
      </c>
      <c r="W284">
        <v>121</v>
      </c>
      <c r="X284" t="s">
        <v>267</v>
      </c>
      <c r="Y284">
        <v>561</v>
      </c>
    </row>
    <row r="285" spans="1:28" x14ac:dyDescent="0.25">
      <c r="A285" s="9" t="s">
        <v>2392</v>
      </c>
      <c r="B285" s="4" t="s">
        <v>509</v>
      </c>
      <c r="C285" s="4" t="s">
        <v>510</v>
      </c>
      <c r="D285" t="s">
        <v>511</v>
      </c>
      <c r="E285" t="s">
        <v>1</v>
      </c>
      <c r="G285" t="s">
        <v>504</v>
      </c>
      <c r="H285" t="s">
        <v>320</v>
      </c>
      <c r="L285" t="s">
        <v>505</v>
      </c>
      <c r="M285" t="s">
        <v>506</v>
      </c>
      <c r="O285" t="s">
        <v>507</v>
      </c>
      <c r="P285" t="s">
        <v>508</v>
      </c>
      <c r="S285" t="s">
        <v>506</v>
      </c>
      <c r="U285" t="s">
        <v>507</v>
      </c>
      <c r="V285">
        <v>101</v>
      </c>
      <c r="W285">
        <v>121</v>
      </c>
      <c r="X285" t="s">
        <v>267</v>
      </c>
      <c r="Y285">
        <v>562</v>
      </c>
    </row>
    <row r="286" spans="1:28" x14ac:dyDescent="0.25">
      <c r="A286" s="9" t="s">
        <v>2392</v>
      </c>
      <c r="B286" s="4" t="s">
        <v>509</v>
      </c>
      <c r="C286" s="4" t="s">
        <v>510</v>
      </c>
      <c r="D286" t="s">
        <v>511</v>
      </c>
      <c r="E286" t="s">
        <v>1</v>
      </c>
      <c r="G286" t="s">
        <v>504</v>
      </c>
      <c r="H286" t="s">
        <v>144</v>
      </c>
      <c r="L286" t="s">
        <v>505</v>
      </c>
      <c r="M286" t="s">
        <v>506</v>
      </c>
      <c r="O286" t="s">
        <v>507</v>
      </c>
      <c r="P286" t="s">
        <v>508</v>
      </c>
      <c r="S286" t="s">
        <v>506</v>
      </c>
      <c r="U286" t="s">
        <v>507</v>
      </c>
      <c r="V286">
        <v>101</v>
      </c>
      <c r="W286">
        <v>121</v>
      </c>
      <c r="X286" t="s">
        <v>267</v>
      </c>
      <c r="Y286">
        <v>563</v>
      </c>
    </row>
    <row r="287" spans="1:28" x14ac:dyDescent="0.25">
      <c r="A287" s="9" t="s">
        <v>2392</v>
      </c>
      <c r="B287" s="4" t="s">
        <v>509</v>
      </c>
      <c r="C287" s="4" t="s">
        <v>510</v>
      </c>
      <c r="D287" t="s">
        <v>511</v>
      </c>
      <c r="E287" t="s">
        <v>1</v>
      </c>
      <c r="G287" t="s">
        <v>504</v>
      </c>
      <c r="H287" t="s">
        <v>3227</v>
      </c>
      <c r="L287" t="s">
        <v>505</v>
      </c>
      <c r="M287" t="s">
        <v>506</v>
      </c>
      <c r="O287" t="s">
        <v>507</v>
      </c>
      <c r="P287" t="s">
        <v>508</v>
      </c>
      <c r="S287" t="s">
        <v>506</v>
      </c>
      <c r="U287" t="s">
        <v>507</v>
      </c>
      <c r="V287">
        <v>101</v>
      </c>
      <c r="W287">
        <v>121</v>
      </c>
      <c r="X287" t="s">
        <v>267</v>
      </c>
      <c r="Y287">
        <v>565</v>
      </c>
      <c r="AA287" t="s">
        <v>3229</v>
      </c>
    </row>
    <row r="288" spans="1:28" x14ac:dyDescent="0.25">
      <c r="A288" s="9" t="s">
        <v>2393</v>
      </c>
      <c r="D288" t="s">
        <v>364</v>
      </c>
      <c r="E288" t="s">
        <v>1</v>
      </c>
      <c r="F288" t="s">
        <v>441</v>
      </c>
      <c r="G288" t="s">
        <v>365</v>
      </c>
      <c r="J288" t="s">
        <v>2289</v>
      </c>
      <c r="M288" t="s">
        <v>365</v>
      </c>
      <c r="N288">
        <v>19</v>
      </c>
      <c r="O288" t="s">
        <v>367</v>
      </c>
      <c r="P288" t="s">
        <v>368</v>
      </c>
      <c r="Q288" t="s">
        <v>369</v>
      </c>
      <c r="S288" t="s">
        <v>370</v>
      </c>
      <c r="U288" t="s">
        <v>365</v>
      </c>
      <c r="Y288" t="s">
        <v>370</v>
      </c>
      <c r="Z288">
        <v>100600</v>
      </c>
      <c r="AB288" t="s">
        <v>371</v>
      </c>
    </row>
    <row r="289" spans="1:31" x14ac:dyDescent="0.25">
      <c r="A289" s="9" t="s">
        <v>2394</v>
      </c>
      <c r="B289" s="4" t="s">
        <v>512</v>
      </c>
      <c r="C289" s="4" t="s">
        <v>513</v>
      </c>
      <c r="D289" t="s">
        <v>514</v>
      </c>
      <c r="F289" t="s">
        <v>107</v>
      </c>
      <c r="G289" t="s">
        <v>515</v>
      </c>
      <c r="L289" t="s">
        <v>516</v>
      </c>
      <c r="M289">
        <v>243</v>
      </c>
      <c r="N289" t="s">
        <v>517</v>
      </c>
      <c r="P289" t="s">
        <v>518</v>
      </c>
      <c r="W289">
        <v>199</v>
      </c>
      <c r="Y289" t="s">
        <v>290</v>
      </c>
    </row>
    <row r="290" spans="1:31" x14ac:dyDescent="0.25">
      <c r="A290" s="9" t="s">
        <v>2395</v>
      </c>
      <c r="B290" s="4" t="s">
        <v>519</v>
      </c>
      <c r="C290" s="4" t="s">
        <v>520</v>
      </c>
      <c r="D290" t="s">
        <v>514</v>
      </c>
      <c r="F290" t="s">
        <v>107</v>
      </c>
      <c r="G290" t="s">
        <v>515</v>
      </c>
      <c r="L290" t="s">
        <v>516</v>
      </c>
      <c r="M290">
        <v>243</v>
      </c>
      <c r="N290" t="s">
        <v>517</v>
      </c>
      <c r="P290" t="s">
        <v>518</v>
      </c>
      <c r="W290">
        <v>199</v>
      </c>
      <c r="Y290" t="s">
        <v>290</v>
      </c>
    </row>
    <row r="291" spans="1:31" x14ac:dyDescent="0.25">
      <c r="A291" s="9" t="s">
        <v>2396</v>
      </c>
      <c r="B291" s="4" t="s">
        <v>372</v>
      </c>
      <c r="C291" s="4" t="s">
        <v>373</v>
      </c>
      <c r="D291" t="s">
        <v>364</v>
      </c>
      <c r="E291" t="s">
        <v>67</v>
      </c>
      <c r="G291" t="s">
        <v>365</v>
      </c>
      <c r="H291" t="s">
        <v>55</v>
      </c>
      <c r="I291" t="s">
        <v>366</v>
      </c>
      <c r="L291" t="s">
        <v>365</v>
      </c>
      <c r="M291">
        <v>19</v>
      </c>
      <c r="N291" t="s">
        <v>367</v>
      </c>
      <c r="O291" t="s">
        <v>368</v>
      </c>
      <c r="P291" t="s">
        <v>369</v>
      </c>
      <c r="R291" t="s">
        <v>370</v>
      </c>
      <c r="T291" t="s">
        <v>365</v>
      </c>
      <c r="X291" t="s">
        <v>370</v>
      </c>
      <c r="Y291">
        <v>100600</v>
      </c>
      <c r="AA291" t="s">
        <v>371</v>
      </c>
      <c r="AB291">
        <v>10008</v>
      </c>
    </row>
    <row r="292" spans="1:31" x14ac:dyDescent="0.25">
      <c r="A292" s="9" t="s">
        <v>2396</v>
      </c>
      <c r="B292" s="4" t="s">
        <v>372</v>
      </c>
      <c r="C292" s="4" t="s">
        <v>373</v>
      </c>
      <c r="D292" t="s">
        <v>364</v>
      </c>
      <c r="E292" t="s">
        <v>67</v>
      </c>
      <c r="G292" t="s">
        <v>365</v>
      </c>
      <c r="H292" t="s">
        <v>3230</v>
      </c>
      <c r="I292" t="s">
        <v>366</v>
      </c>
      <c r="L292" t="s">
        <v>365</v>
      </c>
      <c r="M292">
        <v>19</v>
      </c>
      <c r="N292" t="s">
        <v>367</v>
      </c>
      <c r="O292" t="s">
        <v>368</v>
      </c>
      <c r="P292" t="s">
        <v>369</v>
      </c>
      <c r="R292" t="s">
        <v>370</v>
      </c>
      <c r="T292" t="s">
        <v>365</v>
      </c>
      <c r="X292" t="s">
        <v>370</v>
      </c>
      <c r="Y292">
        <v>100600</v>
      </c>
      <c r="AA292" t="s">
        <v>371</v>
      </c>
      <c r="AB292">
        <v>560</v>
      </c>
    </row>
    <row r="293" spans="1:31" x14ac:dyDescent="0.25">
      <c r="A293" s="9" t="s">
        <v>2397</v>
      </c>
      <c r="B293" s="4" t="s">
        <v>521</v>
      </c>
      <c r="C293" s="4" t="s">
        <v>522</v>
      </c>
      <c r="D293" t="s">
        <v>364</v>
      </c>
      <c r="E293" t="s">
        <v>67</v>
      </c>
      <c r="F293" t="s">
        <v>441</v>
      </c>
      <c r="G293" t="s">
        <v>365</v>
      </c>
      <c r="H293" t="s">
        <v>127</v>
      </c>
      <c r="I293" t="s">
        <v>366</v>
      </c>
      <c r="L293" t="s">
        <v>365</v>
      </c>
      <c r="M293">
        <v>19</v>
      </c>
      <c r="N293" t="s">
        <v>367</v>
      </c>
      <c r="O293" t="s">
        <v>368</v>
      </c>
      <c r="P293" t="s">
        <v>369</v>
      </c>
      <c r="R293" t="s">
        <v>370</v>
      </c>
      <c r="T293" t="s">
        <v>365</v>
      </c>
      <c r="X293" t="s">
        <v>370</v>
      </c>
      <c r="Y293">
        <v>100600</v>
      </c>
      <c r="AA293" t="s">
        <v>371</v>
      </c>
      <c r="AB293">
        <v>590</v>
      </c>
    </row>
    <row r="294" spans="1:31" x14ac:dyDescent="0.25">
      <c r="A294" s="9" t="s">
        <v>2398</v>
      </c>
      <c r="B294" s="4" t="s">
        <v>372</v>
      </c>
      <c r="C294" s="4" t="s">
        <v>373</v>
      </c>
      <c r="D294" t="s">
        <v>364</v>
      </c>
      <c r="E294" t="s">
        <v>67</v>
      </c>
      <c r="F294" t="s">
        <v>441</v>
      </c>
      <c r="G294" t="s">
        <v>365</v>
      </c>
      <c r="H294" t="s">
        <v>101</v>
      </c>
      <c r="I294" t="s">
        <v>366</v>
      </c>
      <c r="L294" t="s">
        <v>365</v>
      </c>
      <c r="M294">
        <v>19</v>
      </c>
      <c r="N294" t="s">
        <v>367</v>
      </c>
      <c r="O294" t="s">
        <v>368</v>
      </c>
      <c r="P294" t="s">
        <v>369</v>
      </c>
      <c r="R294" t="s">
        <v>370</v>
      </c>
      <c r="T294" t="s">
        <v>365</v>
      </c>
      <c r="X294" t="s">
        <v>370</v>
      </c>
      <c r="Y294">
        <v>100600</v>
      </c>
      <c r="AA294" t="s">
        <v>371</v>
      </c>
      <c r="AB294">
        <v>510</v>
      </c>
    </row>
    <row r="295" spans="1:31" x14ac:dyDescent="0.25">
      <c r="A295" s="9" t="s">
        <v>2398</v>
      </c>
      <c r="B295" s="4" t="s">
        <v>372</v>
      </c>
      <c r="C295" s="4" t="s">
        <v>373</v>
      </c>
      <c r="D295" t="s">
        <v>364</v>
      </c>
      <c r="E295" t="s">
        <v>67</v>
      </c>
      <c r="F295" t="s">
        <v>441</v>
      </c>
      <c r="G295" t="s">
        <v>365</v>
      </c>
      <c r="H295" t="s">
        <v>147</v>
      </c>
      <c r="I295" t="s">
        <v>366</v>
      </c>
      <c r="L295" t="s">
        <v>365</v>
      </c>
      <c r="M295">
        <v>19</v>
      </c>
      <c r="N295" t="s">
        <v>367</v>
      </c>
      <c r="O295" t="s">
        <v>368</v>
      </c>
      <c r="P295" t="s">
        <v>369</v>
      </c>
      <c r="R295" t="s">
        <v>370</v>
      </c>
      <c r="T295" t="s">
        <v>365</v>
      </c>
      <c r="X295" t="s">
        <v>370</v>
      </c>
      <c r="Y295">
        <v>100600</v>
      </c>
      <c r="AA295" t="s">
        <v>371</v>
      </c>
      <c r="AB295">
        <v>568</v>
      </c>
    </row>
    <row r="296" spans="1:31" x14ac:dyDescent="0.25">
      <c r="A296" s="9" t="s">
        <v>2398</v>
      </c>
      <c r="B296" s="4" t="s">
        <v>372</v>
      </c>
      <c r="C296" s="4" t="s">
        <v>373</v>
      </c>
      <c r="D296" t="s">
        <v>364</v>
      </c>
      <c r="E296" t="s">
        <v>67</v>
      </c>
      <c r="F296" t="s">
        <v>441</v>
      </c>
      <c r="G296" t="s">
        <v>365</v>
      </c>
      <c r="H296" t="s">
        <v>142</v>
      </c>
      <c r="I296" t="s">
        <v>366</v>
      </c>
      <c r="L296" t="s">
        <v>365</v>
      </c>
      <c r="M296">
        <v>19</v>
      </c>
      <c r="N296" t="s">
        <v>367</v>
      </c>
      <c r="O296" t="s">
        <v>368</v>
      </c>
      <c r="P296" t="s">
        <v>369</v>
      </c>
      <c r="R296" t="s">
        <v>370</v>
      </c>
      <c r="T296" t="s">
        <v>365</v>
      </c>
      <c r="X296" t="s">
        <v>370</v>
      </c>
      <c r="Y296">
        <v>100600</v>
      </c>
      <c r="AA296" t="s">
        <v>371</v>
      </c>
      <c r="AB296">
        <v>579</v>
      </c>
    </row>
    <row r="297" spans="1:31" x14ac:dyDescent="0.25">
      <c r="A297" s="9" t="s">
        <v>2398</v>
      </c>
      <c r="B297" s="4" t="s">
        <v>372</v>
      </c>
      <c r="C297" s="4" t="s">
        <v>373</v>
      </c>
      <c r="D297" t="s">
        <v>364</v>
      </c>
      <c r="E297" t="s">
        <v>67</v>
      </c>
      <c r="F297" t="s">
        <v>441</v>
      </c>
      <c r="G297" t="s">
        <v>365</v>
      </c>
      <c r="H297" t="s">
        <v>144</v>
      </c>
      <c r="I297" t="s">
        <v>366</v>
      </c>
      <c r="L297" t="s">
        <v>365</v>
      </c>
      <c r="M297">
        <v>19</v>
      </c>
      <c r="N297" t="s">
        <v>367</v>
      </c>
      <c r="O297" t="s">
        <v>368</v>
      </c>
      <c r="P297" t="s">
        <v>369</v>
      </c>
      <c r="R297" t="s">
        <v>370</v>
      </c>
      <c r="T297" t="s">
        <v>365</v>
      </c>
      <c r="X297" t="s">
        <v>370</v>
      </c>
      <c r="Y297">
        <v>100600</v>
      </c>
      <c r="AA297" t="s">
        <v>371</v>
      </c>
      <c r="AB297">
        <v>563</v>
      </c>
    </row>
    <row r="298" spans="1:31" x14ac:dyDescent="0.25">
      <c r="A298" s="9" t="s">
        <v>2399</v>
      </c>
      <c r="B298" s="4" t="s">
        <v>523</v>
      </c>
      <c r="C298" s="4" t="s">
        <v>524</v>
      </c>
      <c r="D298" t="s">
        <v>525</v>
      </c>
      <c r="E298" t="s">
        <v>151</v>
      </c>
      <c r="G298" t="s">
        <v>526</v>
      </c>
      <c r="H298" s="9" t="s">
        <v>23</v>
      </c>
      <c r="L298" t="s">
        <v>527</v>
      </c>
      <c r="M298" t="s">
        <v>528</v>
      </c>
      <c r="N298" t="s">
        <v>529</v>
      </c>
      <c r="O298" t="s">
        <v>530</v>
      </c>
      <c r="Q298" t="s">
        <v>531</v>
      </c>
      <c r="R298" t="s">
        <v>532</v>
      </c>
      <c r="U298" t="s">
        <v>530</v>
      </c>
      <c r="W298" t="s">
        <v>531</v>
      </c>
      <c r="Z298" t="s">
        <v>533</v>
      </c>
      <c r="AA298">
        <v>575</v>
      </c>
    </row>
    <row r="299" spans="1:31" x14ac:dyDescent="0.25">
      <c r="A299" s="9" t="s">
        <v>2400</v>
      </c>
      <c r="B299" s="4">
        <f>82-2-3783-6000</f>
        <v>-9703</v>
      </c>
      <c r="C299" s="4">
        <f>82-2-3783-6115</f>
        <v>-9818</v>
      </c>
      <c r="D299" t="s">
        <v>534</v>
      </c>
      <c r="F299" t="s">
        <v>107</v>
      </c>
      <c r="G299" t="s">
        <v>535</v>
      </c>
      <c r="L299">
        <v>21</v>
      </c>
      <c r="M299" t="s">
        <v>536</v>
      </c>
      <c r="N299" t="s">
        <v>537</v>
      </c>
      <c r="O299" t="s">
        <v>538</v>
      </c>
      <c r="Q299" t="s">
        <v>539</v>
      </c>
      <c r="R299" t="s">
        <v>540</v>
      </c>
      <c r="S299" t="s">
        <v>541</v>
      </c>
      <c r="V299" t="s">
        <v>538</v>
      </c>
      <c r="X299" t="s">
        <v>539</v>
      </c>
      <c r="Y299" t="s">
        <v>540</v>
      </c>
      <c r="Z299" t="s">
        <v>542</v>
      </c>
      <c r="AA299" t="s">
        <v>543</v>
      </c>
      <c r="AB299" t="s">
        <v>544</v>
      </c>
    </row>
    <row r="300" spans="1:31" x14ac:dyDescent="0.25">
      <c r="A300" s="9" t="s">
        <v>2401</v>
      </c>
      <c r="B300" s="4">
        <f>82-2-3783-6050</f>
        <v>-9753</v>
      </c>
      <c r="C300" s="4">
        <f>82-2-3783-6115</f>
        <v>-9818</v>
      </c>
      <c r="D300" t="s">
        <v>545</v>
      </c>
      <c r="E300" t="s">
        <v>151</v>
      </c>
      <c r="F300" t="s">
        <v>176</v>
      </c>
      <c r="G300" t="s">
        <v>535</v>
      </c>
      <c r="H300" t="s">
        <v>195</v>
      </c>
      <c r="L300">
        <v>21</v>
      </c>
      <c r="M300" t="s">
        <v>536</v>
      </c>
      <c r="N300" t="s">
        <v>537</v>
      </c>
      <c r="O300" t="s">
        <v>538</v>
      </c>
      <c r="Q300" t="s">
        <v>539</v>
      </c>
      <c r="R300" t="s">
        <v>540</v>
      </c>
      <c r="S300" t="s">
        <v>541</v>
      </c>
      <c r="V300" t="s">
        <v>538</v>
      </c>
      <c r="X300" t="s">
        <v>539</v>
      </c>
      <c r="Y300" t="s">
        <v>540</v>
      </c>
      <c r="Z300" t="s">
        <v>542</v>
      </c>
      <c r="AA300" t="s">
        <v>543</v>
      </c>
      <c r="AB300" t="s">
        <v>544</v>
      </c>
      <c r="AC300">
        <v>10004</v>
      </c>
    </row>
    <row r="301" spans="1:31" x14ac:dyDescent="0.25">
      <c r="A301" s="9" t="s">
        <v>2402</v>
      </c>
      <c r="B301" s="4">
        <f>82-2-3783-6050</f>
        <v>-9753</v>
      </c>
      <c r="C301" s="4">
        <f>82-2-3783-6115</f>
        <v>-9818</v>
      </c>
      <c r="D301" t="s">
        <v>545</v>
      </c>
      <c r="E301" t="s">
        <v>151</v>
      </c>
      <c r="F301" t="s">
        <v>176</v>
      </c>
      <c r="G301" t="s">
        <v>535</v>
      </c>
      <c r="H301" t="s">
        <v>195</v>
      </c>
      <c r="L301">
        <v>21</v>
      </c>
      <c r="M301" t="s">
        <v>536</v>
      </c>
      <c r="N301" t="s">
        <v>537</v>
      </c>
      <c r="O301" t="s">
        <v>538</v>
      </c>
      <c r="Q301" t="s">
        <v>539</v>
      </c>
      <c r="R301" t="s">
        <v>540</v>
      </c>
      <c r="S301" t="s">
        <v>541</v>
      </c>
      <c r="V301" t="s">
        <v>538</v>
      </c>
      <c r="X301" t="s">
        <v>539</v>
      </c>
      <c r="Y301" t="s">
        <v>540</v>
      </c>
      <c r="Z301" t="s">
        <v>542</v>
      </c>
      <c r="AA301" t="s">
        <v>543</v>
      </c>
      <c r="AB301" t="s">
        <v>544</v>
      </c>
      <c r="AC301">
        <v>10004</v>
      </c>
    </row>
    <row r="302" spans="1:31" x14ac:dyDescent="0.25">
      <c r="A302" s="9" t="s">
        <v>2403</v>
      </c>
      <c r="B302" s="4">
        <f>82-2-3783-6070</f>
        <v>-9773</v>
      </c>
      <c r="C302" s="4">
        <f>82-2-3783-6147</f>
        <v>-9850</v>
      </c>
      <c r="D302" t="s">
        <v>546</v>
      </c>
      <c r="E302" t="s">
        <v>1</v>
      </c>
      <c r="F302" t="s">
        <v>547</v>
      </c>
      <c r="G302" t="s">
        <v>535</v>
      </c>
      <c r="H302" t="s">
        <v>55</v>
      </c>
      <c r="L302">
        <v>21</v>
      </c>
      <c r="M302" t="s">
        <v>536</v>
      </c>
      <c r="N302" t="s">
        <v>537</v>
      </c>
      <c r="O302" t="s">
        <v>538</v>
      </c>
      <c r="Q302" t="s">
        <v>539</v>
      </c>
      <c r="R302" t="s">
        <v>540</v>
      </c>
      <c r="S302" t="s">
        <v>541</v>
      </c>
      <c r="V302" t="s">
        <v>538</v>
      </c>
      <c r="X302" t="s">
        <v>539</v>
      </c>
      <c r="Y302" t="s">
        <v>540</v>
      </c>
      <c r="Z302" t="s">
        <v>542</v>
      </c>
      <c r="AA302" t="s">
        <v>543</v>
      </c>
      <c r="AB302" t="s">
        <v>544</v>
      </c>
      <c r="AC302">
        <v>10008</v>
      </c>
    </row>
    <row r="303" spans="1:31" x14ac:dyDescent="0.25">
      <c r="A303" s="9" t="s">
        <v>2404</v>
      </c>
      <c r="B303" s="4" t="s">
        <v>548</v>
      </c>
      <c r="C303" s="4" t="s">
        <v>549</v>
      </c>
      <c r="D303" t="s">
        <v>364</v>
      </c>
      <c r="E303" t="s">
        <v>1</v>
      </c>
      <c r="G303" t="s">
        <v>365</v>
      </c>
      <c r="H303" t="s">
        <v>162</v>
      </c>
      <c r="I303" t="s">
        <v>366</v>
      </c>
      <c r="L303" t="s">
        <v>365</v>
      </c>
      <c r="M303">
        <v>19</v>
      </c>
      <c r="N303" t="s">
        <v>367</v>
      </c>
      <c r="O303" t="s">
        <v>368</v>
      </c>
      <c r="P303" t="s">
        <v>369</v>
      </c>
      <c r="R303" t="s">
        <v>370</v>
      </c>
      <c r="T303" t="s">
        <v>365</v>
      </c>
      <c r="X303" t="s">
        <v>370</v>
      </c>
      <c r="Y303">
        <v>100600</v>
      </c>
      <c r="AA303" t="s">
        <v>371</v>
      </c>
      <c r="AB303">
        <v>560</v>
      </c>
      <c r="AC303" t="s">
        <v>161</v>
      </c>
    </row>
    <row r="304" spans="1:31" x14ac:dyDescent="0.25">
      <c r="A304" s="9" t="s">
        <v>2405</v>
      </c>
      <c r="B304" s="4">
        <f>82-2-3783-6077</f>
        <v>-9780</v>
      </c>
      <c r="C304" s="4">
        <f>82-2-3783-6147</f>
        <v>-9850</v>
      </c>
      <c r="D304" t="s">
        <v>550</v>
      </c>
      <c r="E304" t="s">
        <v>67</v>
      </c>
      <c r="F304" t="s">
        <v>374</v>
      </c>
      <c r="G304" t="s">
        <v>535</v>
      </c>
      <c r="H304" t="s">
        <v>3230</v>
      </c>
      <c r="L304">
        <v>21</v>
      </c>
      <c r="M304" t="s">
        <v>536</v>
      </c>
      <c r="N304" t="s">
        <v>537</v>
      </c>
      <c r="O304" t="s">
        <v>538</v>
      </c>
      <c r="Q304" t="s">
        <v>539</v>
      </c>
      <c r="R304" t="s">
        <v>540</v>
      </c>
      <c r="S304" t="s">
        <v>541</v>
      </c>
      <c r="V304" t="s">
        <v>538</v>
      </c>
      <c r="X304" t="s">
        <v>539</v>
      </c>
      <c r="Y304" t="s">
        <v>540</v>
      </c>
      <c r="Z304" t="s">
        <v>542</v>
      </c>
      <c r="AA304" t="s">
        <v>543</v>
      </c>
      <c r="AB304" t="s">
        <v>544</v>
      </c>
      <c r="AC304">
        <v>560</v>
      </c>
      <c r="AE304" t="s">
        <v>3229</v>
      </c>
    </row>
    <row r="305" spans="1:29" x14ac:dyDescent="0.25">
      <c r="A305" s="9" t="s">
        <v>2405</v>
      </c>
      <c r="B305" s="4">
        <f>82-2-3783-6077</f>
        <v>-9780</v>
      </c>
      <c r="C305" s="4">
        <f>82-2-3783-6147</f>
        <v>-9850</v>
      </c>
      <c r="D305" t="s">
        <v>550</v>
      </c>
      <c r="E305" t="s">
        <v>67</v>
      </c>
      <c r="F305" t="s">
        <v>374</v>
      </c>
      <c r="G305" t="s">
        <v>535</v>
      </c>
      <c r="H305" t="s">
        <v>163</v>
      </c>
      <c r="L305">
        <v>21</v>
      </c>
      <c r="M305" t="s">
        <v>536</v>
      </c>
      <c r="N305" t="s">
        <v>537</v>
      </c>
      <c r="O305" t="s">
        <v>538</v>
      </c>
      <c r="Q305" t="s">
        <v>539</v>
      </c>
      <c r="R305" t="s">
        <v>540</v>
      </c>
      <c r="S305" t="s">
        <v>541</v>
      </c>
      <c r="V305" t="s">
        <v>538</v>
      </c>
      <c r="X305" t="s">
        <v>539</v>
      </c>
      <c r="Y305" t="s">
        <v>540</v>
      </c>
      <c r="Z305" t="s">
        <v>542</v>
      </c>
      <c r="AA305" t="s">
        <v>543</v>
      </c>
      <c r="AB305" t="s">
        <v>544</v>
      </c>
      <c r="AC305">
        <v>561</v>
      </c>
    </row>
    <row r="306" spans="1:29" x14ac:dyDescent="0.25">
      <c r="A306" s="9" t="s">
        <v>2406</v>
      </c>
      <c r="B306" s="4">
        <f>82-2-3783-6060</f>
        <v>-9763</v>
      </c>
      <c r="C306" s="4">
        <f>82-2-3783-6115</f>
        <v>-9818</v>
      </c>
      <c r="D306" t="s">
        <v>551</v>
      </c>
      <c r="E306" t="s">
        <v>67</v>
      </c>
      <c r="F306" t="s">
        <v>552</v>
      </c>
      <c r="G306" t="s">
        <v>535</v>
      </c>
      <c r="H306" t="s">
        <v>45</v>
      </c>
      <c r="L306">
        <v>21</v>
      </c>
      <c r="M306" t="s">
        <v>536</v>
      </c>
      <c r="N306" t="s">
        <v>537</v>
      </c>
      <c r="O306" t="s">
        <v>538</v>
      </c>
      <c r="Q306" t="s">
        <v>539</v>
      </c>
      <c r="R306" t="s">
        <v>540</v>
      </c>
      <c r="S306" t="s">
        <v>541</v>
      </c>
      <c r="V306" t="s">
        <v>538</v>
      </c>
      <c r="X306" t="s">
        <v>539</v>
      </c>
      <c r="Y306" t="s">
        <v>540</v>
      </c>
      <c r="Z306" t="s">
        <v>542</v>
      </c>
      <c r="AA306" t="s">
        <v>543</v>
      </c>
      <c r="AB306" t="s">
        <v>544</v>
      </c>
      <c r="AC306">
        <v>10002</v>
      </c>
    </row>
    <row r="307" spans="1:29" x14ac:dyDescent="0.25">
      <c r="A307" s="9" t="s">
        <v>2407</v>
      </c>
      <c r="B307" s="4">
        <f>82-2-3783-6060</f>
        <v>-9763</v>
      </c>
      <c r="C307" s="4">
        <f>82-2-3783-6115</f>
        <v>-9818</v>
      </c>
      <c r="D307" t="s">
        <v>551</v>
      </c>
      <c r="E307" t="s">
        <v>67</v>
      </c>
      <c r="F307" t="s">
        <v>552</v>
      </c>
      <c r="G307" t="s">
        <v>535</v>
      </c>
      <c r="H307" t="s">
        <v>45</v>
      </c>
      <c r="L307">
        <v>21</v>
      </c>
      <c r="M307" t="s">
        <v>536</v>
      </c>
      <c r="N307" t="s">
        <v>537</v>
      </c>
      <c r="O307" t="s">
        <v>538</v>
      </c>
      <c r="Q307" t="s">
        <v>539</v>
      </c>
      <c r="R307" t="s">
        <v>540</v>
      </c>
      <c r="S307" t="s">
        <v>541</v>
      </c>
      <c r="V307" t="s">
        <v>538</v>
      </c>
      <c r="X307" t="s">
        <v>539</v>
      </c>
      <c r="Y307" t="s">
        <v>540</v>
      </c>
      <c r="Z307" t="s">
        <v>542</v>
      </c>
      <c r="AA307" t="s">
        <v>543</v>
      </c>
      <c r="AB307" t="s">
        <v>544</v>
      </c>
      <c r="AC307">
        <v>10002</v>
      </c>
    </row>
    <row r="308" spans="1:29" x14ac:dyDescent="0.25">
      <c r="A308" s="9" t="s">
        <v>2408</v>
      </c>
      <c r="B308" s="4">
        <f>82-2-3783-6091</f>
        <v>-9794</v>
      </c>
      <c r="C308" s="4">
        <f t="shared" ref="C308:C314" si="3">82-2-3783-6147</f>
        <v>-9850</v>
      </c>
      <c r="D308" t="s">
        <v>553</v>
      </c>
      <c r="E308" t="s">
        <v>1</v>
      </c>
      <c r="G308" t="s">
        <v>535</v>
      </c>
      <c r="H308" t="s">
        <v>3230</v>
      </c>
      <c r="L308">
        <v>21</v>
      </c>
      <c r="M308" t="s">
        <v>536</v>
      </c>
      <c r="N308" t="s">
        <v>537</v>
      </c>
      <c r="O308" t="s">
        <v>538</v>
      </c>
      <c r="Q308" t="s">
        <v>539</v>
      </c>
      <c r="R308" t="s">
        <v>540</v>
      </c>
      <c r="S308" t="s">
        <v>541</v>
      </c>
      <c r="V308" t="s">
        <v>538</v>
      </c>
      <c r="X308" t="s">
        <v>539</v>
      </c>
      <c r="Y308" t="s">
        <v>540</v>
      </c>
      <c r="Z308" t="s">
        <v>542</v>
      </c>
      <c r="AA308" t="s">
        <v>543</v>
      </c>
      <c r="AB308" t="s">
        <v>544</v>
      </c>
      <c r="AC308">
        <v>560</v>
      </c>
    </row>
    <row r="309" spans="1:29" x14ac:dyDescent="0.25">
      <c r="A309" s="9" t="s">
        <v>2409</v>
      </c>
      <c r="B309" s="4">
        <f>82-2-3783-6072</f>
        <v>-9775</v>
      </c>
      <c r="C309" s="4">
        <f t="shared" si="3"/>
        <v>-9850</v>
      </c>
      <c r="D309" t="s">
        <v>554</v>
      </c>
      <c r="E309" t="s">
        <v>67</v>
      </c>
      <c r="G309" t="s">
        <v>535</v>
      </c>
      <c r="H309" t="s">
        <v>100</v>
      </c>
      <c r="L309">
        <v>21</v>
      </c>
      <c r="M309" t="s">
        <v>536</v>
      </c>
      <c r="N309" t="s">
        <v>537</v>
      </c>
      <c r="O309" t="s">
        <v>538</v>
      </c>
      <c r="Q309" t="s">
        <v>539</v>
      </c>
      <c r="R309" t="s">
        <v>540</v>
      </c>
      <c r="S309" t="s">
        <v>541</v>
      </c>
      <c r="V309" t="s">
        <v>538</v>
      </c>
      <c r="X309" t="s">
        <v>539</v>
      </c>
      <c r="Y309" t="s">
        <v>540</v>
      </c>
      <c r="Z309" t="s">
        <v>542</v>
      </c>
      <c r="AA309" t="s">
        <v>543</v>
      </c>
      <c r="AB309" t="s">
        <v>544</v>
      </c>
      <c r="AC309">
        <v>501</v>
      </c>
    </row>
    <row r="310" spans="1:29" x14ac:dyDescent="0.25">
      <c r="A310" s="9" t="s">
        <v>2409</v>
      </c>
      <c r="B310" s="4">
        <f>82-2-3783-6072</f>
        <v>-9775</v>
      </c>
      <c r="C310" s="4">
        <f t="shared" si="3"/>
        <v>-9850</v>
      </c>
      <c r="D310" t="s">
        <v>554</v>
      </c>
      <c r="E310" t="s">
        <v>67</v>
      </c>
      <c r="G310" t="s">
        <v>535</v>
      </c>
      <c r="H310" t="s">
        <v>46</v>
      </c>
      <c r="L310">
        <v>21</v>
      </c>
      <c r="M310" t="s">
        <v>536</v>
      </c>
      <c r="N310" t="s">
        <v>537</v>
      </c>
      <c r="O310" t="s">
        <v>538</v>
      </c>
      <c r="Q310" t="s">
        <v>539</v>
      </c>
      <c r="R310" t="s">
        <v>540</v>
      </c>
      <c r="S310" t="s">
        <v>541</v>
      </c>
      <c r="V310" t="s">
        <v>538</v>
      </c>
      <c r="X310" t="s">
        <v>539</v>
      </c>
      <c r="Y310" t="s">
        <v>540</v>
      </c>
      <c r="Z310" t="s">
        <v>542</v>
      </c>
      <c r="AA310" t="s">
        <v>543</v>
      </c>
      <c r="AB310" t="s">
        <v>544</v>
      </c>
      <c r="AC310">
        <v>506</v>
      </c>
    </row>
    <row r="311" spans="1:29" x14ac:dyDescent="0.25">
      <c r="A311" s="9" t="s">
        <v>2409</v>
      </c>
      <c r="B311" s="4">
        <f>82-2-3783-6072</f>
        <v>-9775</v>
      </c>
      <c r="C311" s="4">
        <f t="shared" si="3"/>
        <v>-9850</v>
      </c>
      <c r="D311" t="s">
        <v>554</v>
      </c>
      <c r="E311" t="s">
        <v>67</v>
      </c>
      <c r="G311" t="s">
        <v>535</v>
      </c>
      <c r="H311" t="s">
        <v>101</v>
      </c>
      <c r="L311">
        <v>21</v>
      </c>
      <c r="M311" t="s">
        <v>536</v>
      </c>
      <c r="N311" t="s">
        <v>537</v>
      </c>
      <c r="O311" t="s">
        <v>538</v>
      </c>
      <c r="Q311" t="s">
        <v>539</v>
      </c>
      <c r="R311" t="s">
        <v>540</v>
      </c>
      <c r="S311" t="s">
        <v>541</v>
      </c>
      <c r="V311" t="s">
        <v>538</v>
      </c>
      <c r="X311" t="s">
        <v>539</v>
      </c>
      <c r="Y311" t="s">
        <v>540</v>
      </c>
      <c r="Z311" t="s">
        <v>542</v>
      </c>
      <c r="AA311" t="s">
        <v>543</v>
      </c>
      <c r="AB311" t="s">
        <v>544</v>
      </c>
      <c r="AC311">
        <v>510</v>
      </c>
    </row>
    <row r="312" spans="1:29" x14ac:dyDescent="0.25">
      <c r="A312" s="9" t="s">
        <v>2409</v>
      </c>
      <c r="B312" s="4">
        <f>82-2-3783-6072</f>
        <v>-9775</v>
      </c>
      <c r="C312" s="4">
        <f t="shared" si="3"/>
        <v>-9850</v>
      </c>
      <c r="D312" t="s">
        <v>554</v>
      </c>
      <c r="E312" t="s">
        <v>67</v>
      </c>
      <c r="G312" t="s">
        <v>535</v>
      </c>
      <c r="H312" t="s">
        <v>6</v>
      </c>
      <c r="L312">
        <v>21</v>
      </c>
      <c r="M312" t="s">
        <v>536</v>
      </c>
      <c r="N312" t="s">
        <v>537</v>
      </c>
      <c r="O312" t="s">
        <v>538</v>
      </c>
      <c r="Q312" t="s">
        <v>539</v>
      </c>
      <c r="R312" t="s">
        <v>540</v>
      </c>
      <c r="S312" t="s">
        <v>541</v>
      </c>
      <c r="V312" t="s">
        <v>538</v>
      </c>
      <c r="X312" t="s">
        <v>539</v>
      </c>
      <c r="Y312" t="s">
        <v>540</v>
      </c>
      <c r="Z312" t="s">
        <v>542</v>
      </c>
      <c r="AA312" t="s">
        <v>543</v>
      </c>
      <c r="AB312" t="s">
        <v>544</v>
      </c>
      <c r="AC312">
        <v>574</v>
      </c>
    </row>
    <row r="313" spans="1:29" x14ac:dyDescent="0.25">
      <c r="A313" s="9" t="s">
        <v>2410</v>
      </c>
      <c r="B313" s="4">
        <f>82-2-3783-6095</f>
        <v>-9798</v>
      </c>
      <c r="C313" s="4">
        <f t="shared" si="3"/>
        <v>-9850</v>
      </c>
      <c r="D313" t="s">
        <v>555</v>
      </c>
      <c r="E313" t="s">
        <v>67</v>
      </c>
      <c r="G313" t="s">
        <v>535</v>
      </c>
      <c r="H313" t="s">
        <v>3230</v>
      </c>
      <c r="L313">
        <v>21</v>
      </c>
      <c r="M313" t="s">
        <v>536</v>
      </c>
      <c r="N313" t="s">
        <v>537</v>
      </c>
      <c r="O313" t="s">
        <v>538</v>
      </c>
      <c r="Q313" t="s">
        <v>539</v>
      </c>
      <c r="R313" t="s">
        <v>540</v>
      </c>
      <c r="S313" t="s">
        <v>541</v>
      </c>
      <c r="V313" t="s">
        <v>538</v>
      </c>
      <c r="X313" t="s">
        <v>539</v>
      </c>
      <c r="Y313" t="s">
        <v>540</v>
      </c>
      <c r="Z313" t="s">
        <v>542</v>
      </c>
      <c r="AA313" t="s">
        <v>543</v>
      </c>
      <c r="AB313" t="s">
        <v>544</v>
      </c>
      <c r="AC313">
        <v>560</v>
      </c>
    </row>
    <row r="314" spans="1:29" x14ac:dyDescent="0.25">
      <c r="A314" s="9" t="s">
        <v>2410</v>
      </c>
      <c r="B314" s="4">
        <f>82-2-3783-6095</f>
        <v>-9798</v>
      </c>
      <c r="C314" s="4">
        <f t="shared" si="3"/>
        <v>-9850</v>
      </c>
      <c r="D314" t="s">
        <v>555</v>
      </c>
      <c r="E314" t="s">
        <v>67</v>
      </c>
      <c r="G314" t="s">
        <v>535</v>
      </c>
      <c r="H314" t="s">
        <v>163</v>
      </c>
      <c r="L314">
        <v>21</v>
      </c>
      <c r="M314" t="s">
        <v>536</v>
      </c>
      <c r="N314" t="s">
        <v>537</v>
      </c>
      <c r="O314" t="s">
        <v>538</v>
      </c>
      <c r="Q314" t="s">
        <v>539</v>
      </c>
      <c r="R314" t="s">
        <v>540</v>
      </c>
      <c r="S314" t="s">
        <v>541</v>
      </c>
      <c r="V314" t="s">
        <v>538</v>
      </c>
      <c r="X314" t="s">
        <v>539</v>
      </c>
      <c r="Y314" t="s">
        <v>540</v>
      </c>
      <c r="Z314" t="s">
        <v>542</v>
      </c>
      <c r="AA314" t="s">
        <v>543</v>
      </c>
      <c r="AB314" t="s">
        <v>544</v>
      </c>
      <c r="AC314">
        <v>561</v>
      </c>
    </row>
    <row r="315" spans="1:29" x14ac:dyDescent="0.25">
      <c r="A315" s="9" t="s">
        <v>2411</v>
      </c>
      <c r="B315" s="4">
        <f>82-2-3783-6084</f>
        <v>-9787</v>
      </c>
      <c r="C315" s="4">
        <f>82-2-3783-6115</f>
        <v>-9818</v>
      </c>
      <c r="D315" t="s">
        <v>556</v>
      </c>
      <c r="E315" t="s">
        <v>67</v>
      </c>
      <c r="G315" t="s">
        <v>535</v>
      </c>
      <c r="H315" t="s">
        <v>23</v>
      </c>
      <c r="L315">
        <v>21</v>
      </c>
      <c r="M315" t="s">
        <v>536</v>
      </c>
      <c r="N315" t="s">
        <v>537</v>
      </c>
      <c r="O315" t="s">
        <v>538</v>
      </c>
      <c r="Q315" t="s">
        <v>539</v>
      </c>
      <c r="R315" t="s">
        <v>540</v>
      </c>
      <c r="S315" t="s">
        <v>541</v>
      </c>
      <c r="V315" t="s">
        <v>538</v>
      </c>
      <c r="X315" t="s">
        <v>539</v>
      </c>
      <c r="Y315" t="s">
        <v>540</v>
      </c>
      <c r="Z315" t="s">
        <v>542</v>
      </c>
      <c r="AA315" t="s">
        <v>543</v>
      </c>
      <c r="AB315" t="s">
        <v>544</v>
      </c>
      <c r="AC315">
        <v>575</v>
      </c>
    </row>
    <row r="316" spans="1:29" x14ac:dyDescent="0.25">
      <c r="A316" s="9" t="s">
        <v>2411</v>
      </c>
      <c r="B316" s="4">
        <f>82-2-3783-6084</f>
        <v>-9787</v>
      </c>
      <c r="C316" s="4">
        <f>82-2-3783-6115</f>
        <v>-9818</v>
      </c>
      <c r="D316" t="s">
        <v>556</v>
      </c>
      <c r="E316" t="s">
        <v>67</v>
      </c>
      <c r="G316" t="s">
        <v>535</v>
      </c>
      <c r="H316" t="s">
        <v>143</v>
      </c>
      <c r="L316">
        <v>21</v>
      </c>
      <c r="M316" t="s">
        <v>536</v>
      </c>
      <c r="N316" t="s">
        <v>537</v>
      </c>
      <c r="O316" t="s">
        <v>538</v>
      </c>
      <c r="Q316" t="s">
        <v>539</v>
      </c>
      <c r="R316" t="s">
        <v>540</v>
      </c>
      <c r="S316" t="s">
        <v>541</v>
      </c>
      <c r="V316" t="s">
        <v>538</v>
      </c>
      <c r="X316" t="s">
        <v>539</v>
      </c>
      <c r="Y316" t="s">
        <v>540</v>
      </c>
      <c r="Z316" t="s">
        <v>542</v>
      </c>
      <c r="AA316" t="s">
        <v>543</v>
      </c>
      <c r="AB316" t="s">
        <v>544</v>
      </c>
      <c r="AC316">
        <v>577</v>
      </c>
    </row>
    <row r="317" spans="1:29" x14ac:dyDescent="0.25">
      <c r="A317" s="9" t="s">
        <v>2412</v>
      </c>
      <c r="B317" s="4">
        <f>82-2-3783-6056</f>
        <v>-9759</v>
      </c>
      <c r="C317" s="4">
        <f>82-2-3783-6115</f>
        <v>-9818</v>
      </c>
      <c r="D317" t="s">
        <v>557</v>
      </c>
      <c r="E317" t="s">
        <v>1</v>
      </c>
      <c r="G317" t="s">
        <v>535</v>
      </c>
      <c r="H317" t="s">
        <v>81</v>
      </c>
      <c r="L317">
        <v>21</v>
      </c>
      <c r="M317" t="s">
        <v>536</v>
      </c>
      <c r="N317" t="s">
        <v>537</v>
      </c>
      <c r="O317" t="s">
        <v>538</v>
      </c>
      <c r="Q317" t="s">
        <v>539</v>
      </c>
      <c r="R317" t="s">
        <v>540</v>
      </c>
      <c r="S317" t="s">
        <v>541</v>
      </c>
      <c r="V317" t="s">
        <v>538</v>
      </c>
      <c r="X317" t="s">
        <v>539</v>
      </c>
      <c r="Y317" t="s">
        <v>540</v>
      </c>
      <c r="Z317" t="s">
        <v>542</v>
      </c>
      <c r="AA317" t="s">
        <v>543</v>
      </c>
      <c r="AB317" t="s">
        <v>544</v>
      </c>
      <c r="AC317">
        <v>508</v>
      </c>
    </row>
    <row r="318" spans="1:29" x14ac:dyDescent="0.25">
      <c r="A318" s="9" t="s">
        <v>2412</v>
      </c>
      <c r="B318" s="4">
        <f>82-2-3783-6056</f>
        <v>-9759</v>
      </c>
      <c r="C318" s="4">
        <f>82-2-3783-6115</f>
        <v>-9818</v>
      </c>
      <c r="D318" t="s">
        <v>557</v>
      </c>
      <c r="E318" t="s">
        <v>1</v>
      </c>
      <c r="G318" t="s">
        <v>535</v>
      </c>
      <c r="H318" t="s">
        <v>141</v>
      </c>
      <c r="L318">
        <v>21</v>
      </c>
      <c r="M318" t="s">
        <v>536</v>
      </c>
      <c r="N318" t="s">
        <v>537</v>
      </c>
      <c r="O318" t="s">
        <v>538</v>
      </c>
      <c r="Q318" t="s">
        <v>539</v>
      </c>
      <c r="R318" t="s">
        <v>540</v>
      </c>
      <c r="S318" t="s">
        <v>541</v>
      </c>
      <c r="V318" t="s">
        <v>538</v>
      </c>
      <c r="X318" t="s">
        <v>539</v>
      </c>
      <c r="Y318" t="s">
        <v>540</v>
      </c>
      <c r="Z318" t="s">
        <v>542</v>
      </c>
      <c r="AA318" t="s">
        <v>543</v>
      </c>
      <c r="AB318" t="s">
        <v>544</v>
      </c>
      <c r="AC318">
        <v>516</v>
      </c>
    </row>
    <row r="319" spans="1:29" x14ac:dyDescent="0.25">
      <c r="A319" s="9" t="s">
        <v>2413</v>
      </c>
      <c r="B319" s="4">
        <f>82-2-3783-6081</f>
        <v>-9784</v>
      </c>
      <c r="C319" s="4">
        <f>82-2-3783-6147</f>
        <v>-9850</v>
      </c>
      <c r="D319" t="s">
        <v>558</v>
      </c>
      <c r="E319" t="s">
        <v>1</v>
      </c>
      <c r="G319" t="s">
        <v>535</v>
      </c>
      <c r="H319" t="s">
        <v>126</v>
      </c>
      <c r="L319">
        <v>21</v>
      </c>
      <c r="M319" t="s">
        <v>536</v>
      </c>
      <c r="N319" t="s">
        <v>537</v>
      </c>
      <c r="O319" t="s">
        <v>538</v>
      </c>
      <c r="Q319" t="s">
        <v>539</v>
      </c>
      <c r="R319" t="s">
        <v>540</v>
      </c>
      <c r="S319" t="s">
        <v>541</v>
      </c>
      <c r="V319" t="s">
        <v>538</v>
      </c>
      <c r="X319" t="s">
        <v>539</v>
      </c>
      <c r="Y319" t="s">
        <v>540</v>
      </c>
      <c r="Z319" t="s">
        <v>542</v>
      </c>
      <c r="AA319" t="s">
        <v>543</v>
      </c>
      <c r="AB319" t="s">
        <v>544</v>
      </c>
      <c r="AC319">
        <v>515</v>
      </c>
    </row>
    <row r="320" spans="1:29" x14ac:dyDescent="0.25">
      <c r="A320" s="9" t="s">
        <v>2413</v>
      </c>
      <c r="B320" s="4">
        <f>82-2-3783-6081</f>
        <v>-9784</v>
      </c>
      <c r="C320" s="4">
        <f>82-2-3783-6147</f>
        <v>-9850</v>
      </c>
      <c r="D320" t="s">
        <v>558</v>
      </c>
      <c r="E320" t="s">
        <v>1</v>
      </c>
      <c r="G320" t="s">
        <v>535</v>
      </c>
      <c r="H320" t="s">
        <v>10</v>
      </c>
      <c r="K320">
        <v>1</v>
      </c>
      <c r="L320">
        <v>21</v>
      </c>
      <c r="M320" t="s">
        <v>536</v>
      </c>
      <c r="N320" t="s">
        <v>537</v>
      </c>
      <c r="O320" t="s">
        <v>538</v>
      </c>
      <c r="Q320" t="s">
        <v>539</v>
      </c>
      <c r="R320" t="s">
        <v>540</v>
      </c>
      <c r="S320" t="s">
        <v>541</v>
      </c>
      <c r="V320" t="s">
        <v>538</v>
      </c>
      <c r="X320" t="s">
        <v>539</v>
      </c>
      <c r="Y320" t="s">
        <v>540</v>
      </c>
      <c r="Z320" t="s">
        <v>542</v>
      </c>
      <c r="AA320" t="s">
        <v>543</v>
      </c>
      <c r="AB320" t="s">
        <v>544</v>
      </c>
      <c r="AC320">
        <v>572</v>
      </c>
    </row>
    <row r="321" spans="1:31" x14ac:dyDescent="0.25">
      <c r="A321" s="9" t="s">
        <v>2413</v>
      </c>
      <c r="B321" s="4">
        <f>82-2-3783-6081</f>
        <v>-9784</v>
      </c>
      <c r="C321" s="4">
        <f>82-2-3783-6147</f>
        <v>-9850</v>
      </c>
      <c r="D321" t="s">
        <v>558</v>
      </c>
      <c r="E321" t="s">
        <v>1</v>
      </c>
      <c r="G321" t="s">
        <v>535</v>
      </c>
      <c r="H321" t="s">
        <v>3227</v>
      </c>
      <c r="L321">
        <v>21</v>
      </c>
      <c r="M321" t="s">
        <v>536</v>
      </c>
      <c r="N321" t="s">
        <v>537</v>
      </c>
      <c r="O321" t="s">
        <v>538</v>
      </c>
      <c r="Q321" t="s">
        <v>539</v>
      </c>
      <c r="R321" t="s">
        <v>540</v>
      </c>
      <c r="S321" t="s">
        <v>541</v>
      </c>
      <c r="V321" t="s">
        <v>538</v>
      </c>
      <c r="X321" t="s">
        <v>539</v>
      </c>
      <c r="Y321" t="s">
        <v>540</v>
      </c>
      <c r="Z321" t="s">
        <v>542</v>
      </c>
      <c r="AA321" t="s">
        <v>543</v>
      </c>
      <c r="AB321" t="s">
        <v>544</v>
      </c>
      <c r="AC321">
        <v>565</v>
      </c>
      <c r="AE321" t="s">
        <v>3229</v>
      </c>
    </row>
    <row r="322" spans="1:31" x14ac:dyDescent="0.25">
      <c r="A322" s="9" t="s">
        <v>2413</v>
      </c>
      <c r="B322" s="4">
        <f>82-2-3783-6081</f>
        <v>-9784</v>
      </c>
      <c r="C322" s="4">
        <f>82-2-3783-6147</f>
        <v>-9850</v>
      </c>
      <c r="D322" t="s">
        <v>558</v>
      </c>
      <c r="E322" t="s">
        <v>1</v>
      </c>
      <c r="G322" t="s">
        <v>535</v>
      </c>
      <c r="H322" t="s">
        <v>321</v>
      </c>
      <c r="L322">
        <v>21</v>
      </c>
      <c r="M322" t="s">
        <v>536</v>
      </c>
      <c r="N322" t="s">
        <v>537</v>
      </c>
      <c r="O322" t="s">
        <v>538</v>
      </c>
      <c r="Q322" t="s">
        <v>539</v>
      </c>
      <c r="R322" t="s">
        <v>540</v>
      </c>
      <c r="S322" t="s">
        <v>541</v>
      </c>
      <c r="V322" t="s">
        <v>538</v>
      </c>
      <c r="X322" t="s">
        <v>539</v>
      </c>
      <c r="Y322" t="s">
        <v>540</v>
      </c>
      <c r="Z322" t="s">
        <v>542</v>
      </c>
      <c r="AA322" t="s">
        <v>543</v>
      </c>
      <c r="AB322" t="s">
        <v>544</v>
      </c>
      <c r="AC322">
        <v>566</v>
      </c>
    </row>
    <row r="323" spans="1:31" x14ac:dyDescent="0.25">
      <c r="A323" s="9" t="s">
        <v>2414</v>
      </c>
      <c r="B323" s="4">
        <f>82-2-3783-6051</f>
        <v>-9754</v>
      </c>
      <c r="C323" s="4">
        <f>82-2-3783-6115</f>
        <v>-9818</v>
      </c>
      <c r="D323" t="s">
        <v>559</v>
      </c>
      <c r="E323" t="s">
        <v>1</v>
      </c>
      <c r="G323" t="s">
        <v>535</v>
      </c>
      <c r="H323" t="s">
        <v>320</v>
      </c>
      <c r="L323">
        <v>21</v>
      </c>
      <c r="M323" t="s">
        <v>536</v>
      </c>
      <c r="N323" t="s">
        <v>537</v>
      </c>
      <c r="O323" t="s">
        <v>538</v>
      </c>
      <c r="Q323" t="s">
        <v>539</v>
      </c>
      <c r="R323" t="s">
        <v>540</v>
      </c>
      <c r="S323" t="s">
        <v>541</v>
      </c>
      <c r="V323" t="s">
        <v>538</v>
      </c>
      <c r="X323" t="s">
        <v>539</v>
      </c>
      <c r="Y323" t="s">
        <v>540</v>
      </c>
      <c r="Z323" t="s">
        <v>542</v>
      </c>
      <c r="AA323" t="s">
        <v>543</v>
      </c>
      <c r="AB323" t="s">
        <v>544</v>
      </c>
      <c r="AC323">
        <v>562</v>
      </c>
    </row>
    <row r="324" spans="1:31" x14ac:dyDescent="0.25">
      <c r="A324" s="9" t="s">
        <v>2414</v>
      </c>
      <c r="B324" s="4">
        <f>82-2-3783-6051</f>
        <v>-9754</v>
      </c>
      <c r="C324" s="4">
        <f>82-2-3783-6115</f>
        <v>-9818</v>
      </c>
      <c r="D324" t="s">
        <v>559</v>
      </c>
      <c r="E324" t="s">
        <v>1</v>
      </c>
      <c r="G324" t="s">
        <v>535</v>
      </c>
      <c r="H324" t="s">
        <v>147</v>
      </c>
      <c r="L324">
        <v>21</v>
      </c>
      <c r="M324" t="s">
        <v>536</v>
      </c>
      <c r="N324" t="s">
        <v>537</v>
      </c>
      <c r="O324" t="s">
        <v>538</v>
      </c>
      <c r="Q324" t="s">
        <v>539</v>
      </c>
      <c r="R324" t="s">
        <v>540</v>
      </c>
      <c r="S324" t="s">
        <v>541</v>
      </c>
      <c r="V324" t="s">
        <v>538</v>
      </c>
      <c r="X324" t="s">
        <v>539</v>
      </c>
      <c r="Y324" t="s">
        <v>540</v>
      </c>
      <c r="Z324" t="s">
        <v>542</v>
      </c>
      <c r="AA324" t="s">
        <v>543</v>
      </c>
      <c r="AB324" t="s">
        <v>544</v>
      </c>
      <c r="AC324">
        <v>568</v>
      </c>
    </row>
    <row r="325" spans="1:31" x14ac:dyDescent="0.25">
      <c r="A325" s="9" t="s">
        <v>2415</v>
      </c>
      <c r="B325" s="4">
        <f>82-2-3783-6065</f>
        <v>-9768</v>
      </c>
      <c r="C325" s="4">
        <f>82-2-3783-6147</f>
        <v>-9850</v>
      </c>
      <c r="D325" t="s">
        <v>560</v>
      </c>
      <c r="E325" t="s">
        <v>67</v>
      </c>
      <c r="G325" t="s">
        <v>535</v>
      </c>
      <c r="H325" t="s">
        <v>322</v>
      </c>
      <c r="L325">
        <v>21</v>
      </c>
      <c r="M325" t="s">
        <v>536</v>
      </c>
      <c r="N325" t="s">
        <v>537</v>
      </c>
      <c r="O325" t="s">
        <v>538</v>
      </c>
      <c r="Q325" t="s">
        <v>539</v>
      </c>
      <c r="R325" t="s">
        <v>540</v>
      </c>
      <c r="S325" t="s">
        <v>541</v>
      </c>
      <c r="V325" t="s">
        <v>538</v>
      </c>
      <c r="X325" t="s">
        <v>539</v>
      </c>
      <c r="Y325" t="s">
        <v>540</v>
      </c>
      <c r="Z325" t="s">
        <v>542</v>
      </c>
      <c r="AA325" t="s">
        <v>543</v>
      </c>
      <c r="AB325" t="s">
        <v>544</v>
      </c>
      <c r="AC325">
        <v>10010</v>
      </c>
    </row>
    <row r="326" spans="1:31" x14ac:dyDescent="0.25">
      <c r="A326" s="9" t="s">
        <v>2415</v>
      </c>
      <c r="B326" s="4">
        <f>82-2-3783-6065</f>
        <v>-9768</v>
      </c>
      <c r="C326" s="4">
        <f>82-2-3783-6147</f>
        <v>-9850</v>
      </c>
      <c r="D326" t="s">
        <v>560</v>
      </c>
      <c r="E326" t="s">
        <v>67</v>
      </c>
      <c r="G326" t="s">
        <v>535</v>
      </c>
      <c r="H326" t="s">
        <v>144</v>
      </c>
      <c r="L326">
        <v>21</v>
      </c>
      <c r="M326" t="s">
        <v>536</v>
      </c>
      <c r="N326" t="s">
        <v>537</v>
      </c>
      <c r="O326" t="s">
        <v>538</v>
      </c>
      <c r="Q326" t="s">
        <v>539</v>
      </c>
      <c r="R326" t="s">
        <v>540</v>
      </c>
      <c r="S326" t="s">
        <v>541</v>
      </c>
      <c r="V326" t="s">
        <v>538</v>
      </c>
      <c r="X326" t="s">
        <v>539</v>
      </c>
      <c r="Y326" t="s">
        <v>540</v>
      </c>
      <c r="Z326" t="s">
        <v>542</v>
      </c>
      <c r="AA326" t="s">
        <v>543</v>
      </c>
      <c r="AB326" t="s">
        <v>544</v>
      </c>
      <c r="AC326">
        <v>563</v>
      </c>
    </row>
    <row r="327" spans="1:31" x14ac:dyDescent="0.25">
      <c r="A327" s="9" t="s">
        <v>2415</v>
      </c>
      <c r="B327" s="4">
        <f>82-2-3783-6065</f>
        <v>-9768</v>
      </c>
      <c r="C327" s="4">
        <f>82-2-3783-6147</f>
        <v>-9850</v>
      </c>
      <c r="D327" t="s">
        <v>560</v>
      </c>
      <c r="E327" t="s">
        <v>67</v>
      </c>
      <c r="G327" t="s">
        <v>535</v>
      </c>
      <c r="H327" t="s">
        <v>164</v>
      </c>
      <c r="L327">
        <v>21</v>
      </c>
      <c r="M327" t="s">
        <v>536</v>
      </c>
      <c r="N327" t="s">
        <v>537</v>
      </c>
      <c r="O327" t="s">
        <v>538</v>
      </c>
      <c r="Q327" t="s">
        <v>539</v>
      </c>
      <c r="R327" t="s">
        <v>540</v>
      </c>
      <c r="S327" t="s">
        <v>541</v>
      </c>
      <c r="V327" t="s">
        <v>538</v>
      </c>
      <c r="X327" t="s">
        <v>539</v>
      </c>
      <c r="Y327" t="s">
        <v>540</v>
      </c>
      <c r="Z327" t="s">
        <v>542</v>
      </c>
      <c r="AA327" t="s">
        <v>543</v>
      </c>
      <c r="AB327" t="s">
        <v>544</v>
      </c>
      <c r="AC327">
        <v>576</v>
      </c>
    </row>
    <row r="328" spans="1:31" x14ac:dyDescent="0.25">
      <c r="A328" s="9" t="s">
        <v>2415</v>
      </c>
      <c r="B328" s="4">
        <f>82-2-3783-6065</f>
        <v>-9768</v>
      </c>
      <c r="C328" s="4">
        <f>82-2-3783-6147</f>
        <v>-9850</v>
      </c>
      <c r="D328" t="s">
        <v>560</v>
      </c>
      <c r="E328" t="s">
        <v>67</v>
      </c>
      <c r="G328" t="s">
        <v>535</v>
      </c>
      <c r="H328" t="s">
        <v>142</v>
      </c>
      <c r="L328">
        <v>21</v>
      </c>
      <c r="M328" t="s">
        <v>536</v>
      </c>
      <c r="N328" t="s">
        <v>537</v>
      </c>
      <c r="O328" t="s">
        <v>538</v>
      </c>
      <c r="Q328" t="s">
        <v>539</v>
      </c>
      <c r="R328" t="s">
        <v>540</v>
      </c>
      <c r="S328" t="s">
        <v>541</v>
      </c>
      <c r="V328" t="s">
        <v>538</v>
      </c>
      <c r="X328" t="s">
        <v>539</v>
      </c>
      <c r="Y328" t="s">
        <v>540</v>
      </c>
      <c r="Z328" t="s">
        <v>542</v>
      </c>
      <c r="AA328" t="s">
        <v>543</v>
      </c>
      <c r="AB328" t="s">
        <v>544</v>
      </c>
      <c r="AC328">
        <v>579</v>
      </c>
    </row>
    <row r="329" spans="1:31" x14ac:dyDescent="0.25">
      <c r="A329" s="9" t="s">
        <v>2416</v>
      </c>
      <c r="B329" s="4">
        <v>82237836017</v>
      </c>
    </row>
    <row r="330" spans="1:31" x14ac:dyDescent="0.25">
      <c r="A330" s="9" t="s">
        <v>2308</v>
      </c>
      <c r="D330" t="s">
        <v>561</v>
      </c>
      <c r="E330" t="s">
        <v>25</v>
      </c>
      <c r="G330" t="s">
        <v>535</v>
      </c>
      <c r="I330" t="s">
        <v>536</v>
      </c>
      <c r="J330" t="s">
        <v>539</v>
      </c>
      <c r="K330" t="s">
        <v>3212</v>
      </c>
      <c r="L330" t="s">
        <v>541</v>
      </c>
      <c r="O330" t="s">
        <v>538</v>
      </c>
      <c r="Q330" t="s">
        <v>539</v>
      </c>
      <c r="R330" t="s">
        <v>540</v>
      </c>
      <c r="S330" t="s">
        <v>542</v>
      </c>
      <c r="T330" t="s">
        <v>543</v>
      </c>
      <c r="U330" t="s">
        <v>544</v>
      </c>
    </row>
    <row r="331" spans="1:31" x14ac:dyDescent="0.25">
      <c r="A331" s="9" t="s">
        <v>2417</v>
      </c>
      <c r="B331" s="4">
        <f>82-2-3783-6062</f>
        <v>-9765</v>
      </c>
      <c r="C331" s="4">
        <f>82-2-3783-6147</f>
        <v>-9850</v>
      </c>
      <c r="D331" t="s">
        <v>562</v>
      </c>
      <c r="E331" t="s">
        <v>1</v>
      </c>
      <c r="G331" t="s">
        <v>535</v>
      </c>
      <c r="H331" t="s">
        <v>127</v>
      </c>
      <c r="L331">
        <v>21</v>
      </c>
      <c r="M331" t="s">
        <v>536</v>
      </c>
      <c r="N331" t="s">
        <v>537</v>
      </c>
      <c r="O331" t="s">
        <v>538</v>
      </c>
      <c r="Q331" t="s">
        <v>539</v>
      </c>
      <c r="R331" t="s">
        <v>540</v>
      </c>
      <c r="S331" t="s">
        <v>541</v>
      </c>
      <c r="V331" t="s">
        <v>538</v>
      </c>
      <c r="X331" t="s">
        <v>539</v>
      </c>
      <c r="Y331" t="s">
        <v>540</v>
      </c>
      <c r="Z331" t="s">
        <v>542</v>
      </c>
      <c r="AA331" t="s">
        <v>543</v>
      </c>
      <c r="AB331" t="s">
        <v>544</v>
      </c>
      <c r="AC331">
        <v>590</v>
      </c>
    </row>
    <row r="332" spans="1:31" x14ac:dyDescent="0.25">
      <c r="A332" s="9" t="s">
        <v>2418</v>
      </c>
      <c r="D332" t="s">
        <v>364</v>
      </c>
      <c r="E332" t="s">
        <v>67</v>
      </c>
      <c r="G332" t="s">
        <v>365</v>
      </c>
      <c r="H332"/>
      <c r="I332" t="s">
        <v>366</v>
      </c>
      <c r="L332" t="s">
        <v>365</v>
      </c>
      <c r="M332">
        <v>19</v>
      </c>
      <c r="N332" t="s">
        <v>367</v>
      </c>
      <c r="O332" t="s">
        <v>368</v>
      </c>
      <c r="P332" t="s">
        <v>369</v>
      </c>
      <c r="R332" t="s">
        <v>370</v>
      </c>
      <c r="T332" t="s">
        <v>365</v>
      </c>
      <c r="X332" t="s">
        <v>370</v>
      </c>
      <c r="Y332">
        <v>100600</v>
      </c>
      <c r="AA332" t="s">
        <v>371</v>
      </c>
    </row>
    <row r="333" spans="1:31" x14ac:dyDescent="0.25">
      <c r="A333" s="9" t="s">
        <v>2419</v>
      </c>
      <c r="B333" s="4" t="s">
        <v>563</v>
      </c>
      <c r="C333" s="4" t="s">
        <v>564</v>
      </c>
      <c r="D333" t="s">
        <v>565</v>
      </c>
      <c r="E333" t="s">
        <v>151</v>
      </c>
      <c r="F333" t="s">
        <v>44</v>
      </c>
      <c r="G333" t="s">
        <v>566</v>
      </c>
      <c r="H333"/>
      <c r="L333" t="s">
        <v>567</v>
      </c>
      <c r="M333" t="s">
        <v>568</v>
      </c>
      <c r="N333" t="s">
        <v>569</v>
      </c>
      <c r="P333" t="s">
        <v>40</v>
      </c>
      <c r="Q333">
        <v>580</v>
      </c>
      <c r="R333" t="s">
        <v>570</v>
      </c>
      <c r="S333" t="s">
        <v>571</v>
      </c>
      <c r="V333" t="s">
        <v>569</v>
      </c>
      <c r="W333" t="s">
        <v>215</v>
      </c>
      <c r="X333" t="s">
        <v>40</v>
      </c>
      <c r="Y333">
        <v>94104</v>
      </c>
      <c r="Z333">
        <v>94104</v>
      </c>
    </row>
    <row r="334" spans="1:31" x14ac:dyDescent="0.25">
      <c r="A334" s="9" t="s">
        <v>2420</v>
      </c>
      <c r="B334" s="4" t="s">
        <v>548</v>
      </c>
      <c r="C334" s="4" t="s">
        <v>549</v>
      </c>
      <c r="D334" t="s">
        <v>364</v>
      </c>
      <c r="E334" t="s">
        <v>1</v>
      </c>
      <c r="G334" t="s">
        <v>365</v>
      </c>
      <c r="H334" t="s">
        <v>46</v>
      </c>
      <c r="I334" t="s">
        <v>366</v>
      </c>
      <c r="L334" t="s">
        <v>365</v>
      </c>
      <c r="M334">
        <v>19</v>
      </c>
      <c r="N334" t="s">
        <v>367</v>
      </c>
      <c r="O334" t="s">
        <v>368</v>
      </c>
      <c r="P334" t="s">
        <v>369</v>
      </c>
      <c r="R334" t="s">
        <v>370</v>
      </c>
      <c r="T334" t="s">
        <v>365</v>
      </c>
      <c r="X334" t="s">
        <v>370</v>
      </c>
      <c r="Y334">
        <v>100600</v>
      </c>
      <c r="AA334" t="s">
        <v>371</v>
      </c>
      <c r="AB334">
        <v>506</v>
      </c>
    </row>
    <row r="335" spans="1:31" x14ac:dyDescent="0.25">
      <c r="A335" s="9" t="s">
        <v>2421</v>
      </c>
      <c r="B335" s="4" t="s">
        <v>548</v>
      </c>
      <c r="C335" s="4" t="s">
        <v>549</v>
      </c>
      <c r="D335" t="s">
        <v>364</v>
      </c>
      <c r="E335" t="s">
        <v>1</v>
      </c>
      <c r="G335" t="s">
        <v>365</v>
      </c>
      <c r="H335" t="s">
        <v>142</v>
      </c>
      <c r="I335" t="s">
        <v>366</v>
      </c>
      <c r="L335" t="s">
        <v>365</v>
      </c>
      <c r="M335">
        <v>19</v>
      </c>
      <c r="N335" t="s">
        <v>367</v>
      </c>
      <c r="O335" t="s">
        <v>368</v>
      </c>
      <c r="P335" t="s">
        <v>369</v>
      </c>
      <c r="R335" t="s">
        <v>370</v>
      </c>
      <c r="T335" t="s">
        <v>365</v>
      </c>
      <c r="X335" t="s">
        <v>370</v>
      </c>
      <c r="Y335">
        <v>100600</v>
      </c>
      <c r="AA335" t="s">
        <v>371</v>
      </c>
      <c r="AB335">
        <v>579</v>
      </c>
    </row>
    <row r="336" spans="1:31" x14ac:dyDescent="0.25">
      <c r="A336" s="9" t="s">
        <v>2422</v>
      </c>
      <c r="B336" s="4" t="s">
        <v>548</v>
      </c>
      <c r="C336" s="4" t="s">
        <v>549</v>
      </c>
      <c r="D336" t="s">
        <v>364</v>
      </c>
      <c r="E336" t="s">
        <v>1</v>
      </c>
      <c r="G336" t="s">
        <v>365</v>
      </c>
      <c r="H336" t="s">
        <v>163</v>
      </c>
      <c r="I336" t="s">
        <v>366</v>
      </c>
      <c r="L336" t="s">
        <v>365</v>
      </c>
      <c r="M336">
        <v>19</v>
      </c>
      <c r="N336" t="s">
        <v>367</v>
      </c>
      <c r="O336" t="s">
        <v>368</v>
      </c>
      <c r="P336" t="s">
        <v>369</v>
      </c>
      <c r="R336" t="s">
        <v>370</v>
      </c>
      <c r="T336" t="s">
        <v>365</v>
      </c>
      <c r="X336" t="s">
        <v>370</v>
      </c>
      <c r="Y336">
        <v>100600</v>
      </c>
      <c r="AA336" t="s">
        <v>371</v>
      </c>
      <c r="AB336">
        <v>561</v>
      </c>
    </row>
    <row r="337" spans="1:29" x14ac:dyDescent="0.25">
      <c r="A337" s="9" t="s">
        <v>2423</v>
      </c>
      <c r="B337" s="4" t="s">
        <v>548</v>
      </c>
      <c r="C337" s="4" t="s">
        <v>549</v>
      </c>
      <c r="D337" t="s">
        <v>364</v>
      </c>
      <c r="E337" t="s">
        <v>1</v>
      </c>
      <c r="G337" t="s">
        <v>365</v>
      </c>
      <c r="H337" t="s">
        <v>81</v>
      </c>
      <c r="I337" t="s">
        <v>366</v>
      </c>
      <c r="L337" t="s">
        <v>365</v>
      </c>
      <c r="M337">
        <v>19</v>
      </c>
      <c r="N337" t="s">
        <v>367</v>
      </c>
      <c r="O337" t="s">
        <v>368</v>
      </c>
      <c r="P337" t="s">
        <v>369</v>
      </c>
      <c r="R337" t="s">
        <v>370</v>
      </c>
      <c r="T337" t="s">
        <v>365</v>
      </c>
      <c r="X337" t="s">
        <v>370</v>
      </c>
      <c r="Y337">
        <v>100600</v>
      </c>
      <c r="AA337" t="s">
        <v>371</v>
      </c>
      <c r="AB337">
        <v>508</v>
      </c>
    </row>
    <row r="338" spans="1:29" x14ac:dyDescent="0.25">
      <c r="A338" s="9" t="s">
        <v>2424</v>
      </c>
      <c r="D338" t="s">
        <v>364</v>
      </c>
      <c r="E338" t="s">
        <v>168</v>
      </c>
      <c r="G338" t="s">
        <v>365</v>
      </c>
      <c r="H338" t="s">
        <v>46</v>
      </c>
      <c r="I338" t="s">
        <v>366</v>
      </c>
      <c r="L338" t="s">
        <v>365</v>
      </c>
      <c r="M338">
        <v>19</v>
      </c>
      <c r="N338" t="s">
        <v>367</v>
      </c>
      <c r="O338" t="s">
        <v>368</v>
      </c>
      <c r="P338" t="s">
        <v>369</v>
      </c>
      <c r="R338" t="s">
        <v>370</v>
      </c>
      <c r="T338" t="s">
        <v>365</v>
      </c>
      <c r="X338" t="s">
        <v>370</v>
      </c>
      <c r="Y338">
        <v>100600</v>
      </c>
      <c r="AA338" t="s">
        <v>371</v>
      </c>
      <c r="AB338">
        <v>506</v>
      </c>
    </row>
    <row r="339" spans="1:29" x14ac:dyDescent="0.25">
      <c r="A339" s="9" t="s">
        <v>2425</v>
      </c>
      <c r="B339" s="4" t="s">
        <v>548</v>
      </c>
      <c r="C339" s="4" t="s">
        <v>549</v>
      </c>
      <c r="D339" t="s">
        <v>364</v>
      </c>
      <c r="E339" t="s">
        <v>1</v>
      </c>
      <c r="G339" t="s">
        <v>365</v>
      </c>
      <c r="H339"/>
      <c r="I339" t="s">
        <v>366</v>
      </c>
      <c r="L339" t="s">
        <v>365</v>
      </c>
      <c r="M339">
        <v>19</v>
      </c>
      <c r="N339" t="s">
        <v>367</v>
      </c>
      <c r="O339" t="s">
        <v>368</v>
      </c>
      <c r="P339" t="s">
        <v>369</v>
      </c>
      <c r="R339" t="s">
        <v>370</v>
      </c>
      <c r="T339" t="s">
        <v>365</v>
      </c>
      <c r="X339" t="s">
        <v>370</v>
      </c>
      <c r="Y339">
        <v>100600</v>
      </c>
      <c r="AA339" t="s">
        <v>371</v>
      </c>
    </row>
    <row r="340" spans="1:29" x14ac:dyDescent="0.25">
      <c r="A340" s="9" t="s">
        <v>2426</v>
      </c>
      <c r="B340" s="4" t="s">
        <v>548</v>
      </c>
      <c r="C340" s="4" t="s">
        <v>549</v>
      </c>
      <c r="D340" t="s">
        <v>364</v>
      </c>
      <c r="E340" t="s">
        <v>67</v>
      </c>
      <c r="G340" t="s">
        <v>365</v>
      </c>
      <c r="H340" t="s">
        <v>127</v>
      </c>
      <c r="I340" t="s">
        <v>366</v>
      </c>
      <c r="L340" t="s">
        <v>365</v>
      </c>
      <c r="M340">
        <v>19</v>
      </c>
      <c r="N340" t="s">
        <v>367</v>
      </c>
      <c r="O340" t="s">
        <v>368</v>
      </c>
      <c r="P340" t="s">
        <v>369</v>
      </c>
      <c r="R340" t="s">
        <v>370</v>
      </c>
      <c r="T340" t="s">
        <v>365</v>
      </c>
      <c r="X340" t="s">
        <v>370</v>
      </c>
      <c r="Y340">
        <v>100600</v>
      </c>
      <c r="AA340" t="s">
        <v>371</v>
      </c>
      <c r="AB340">
        <v>590</v>
      </c>
    </row>
    <row r="341" spans="1:29" x14ac:dyDescent="0.25">
      <c r="A341" s="9" t="s">
        <v>2427</v>
      </c>
      <c r="D341" t="s">
        <v>572</v>
      </c>
      <c r="E341" t="s">
        <v>1</v>
      </c>
      <c r="F341" t="s">
        <v>44</v>
      </c>
      <c r="G341" t="s">
        <v>573</v>
      </c>
      <c r="H341" t="s">
        <v>45</v>
      </c>
      <c r="K341" t="s">
        <v>574</v>
      </c>
      <c r="L341" t="s">
        <v>575</v>
      </c>
      <c r="M341" t="s">
        <v>211</v>
      </c>
      <c r="N341" t="s">
        <v>576</v>
      </c>
      <c r="O341" t="s">
        <v>577</v>
      </c>
      <c r="P341" t="s">
        <v>578</v>
      </c>
      <c r="R341" t="s">
        <v>40</v>
      </c>
      <c r="S341" t="s">
        <v>576</v>
      </c>
      <c r="T341" t="s">
        <v>579</v>
      </c>
      <c r="W341" t="s">
        <v>578</v>
      </c>
      <c r="X341" t="s">
        <v>215</v>
      </c>
      <c r="Y341" t="s">
        <v>40</v>
      </c>
      <c r="Z341">
        <v>92101</v>
      </c>
      <c r="AA341">
        <v>92101</v>
      </c>
      <c r="AB341" t="s">
        <v>157</v>
      </c>
      <c r="AC341">
        <v>10002</v>
      </c>
    </row>
    <row r="342" spans="1:29" x14ac:dyDescent="0.25">
      <c r="A342" s="9" t="s">
        <v>2427</v>
      </c>
      <c r="D342" t="s">
        <v>572</v>
      </c>
      <c r="E342" t="s">
        <v>1</v>
      </c>
      <c r="F342" t="s">
        <v>44</v>
      </c>
      <c r="G342" t="s">
        <v>573</v>
      </c>
      <c r="H342" t="s">
        <v>322</v>
      </c>
      <c r="K342" t="s">
        <v>574</v>
      </c>
      <c r="L342" t="s">
        <v>575</v>
      </c>
      <c r="M342" t="s">
        <v>211</v>
      </c>
      <c r="N342" t="s">
        <v>576</v>
      </c>
      <c r="O342" t="s">
        <v>577</v>
      </c>
      <c r="P342" t="s">
        <v>578</v>
      </c>
      <c r="R342" t="s">
        <v>40</v>
      </c>
      <c r="S342" t="s">
        <v>576</v>
      </c>
      <c r="T342" t="s">
        <v>579</v>
      </c>
      <c r="W342" t="s">
        <v>578</v>
      </c>
      <c r="X342" t="s">
        <v>215</v>
      </c>
      <c r="Y342" t="s">
        <v>40</v>
      </c>
      <c r="Z342">
        <v>92101</v>
      </c>
      <c r="AA342">
        <v>92101</v>
      </c>
      <c r="AB342" t="s">
        <v>157</v>
      </c>
      <c r="AC342">
        <v>10010</v>
      </c>
    </row>
    <row r="343" spans="1:29" x14ac:dyDescent="0.25">
      <c r="A343" s="9" t="s">
        <v>2427</v>
      </c>
      <c r="D343" t="s">
        <v>572</v>
      </c>
      <c r="E343" t="s">
        <v>1</v>
      </c>
      <c r="F343" t="s">
        <v>44</v>
      </c>
      <c r="G343" t="s">
        <v>573</v>
      </c>
      <c r="H343" t="s">
        <v>100</v>
      </c>
      <c r="K343" t="s">
        <v>574</v>
      </c>
      <c r="L343" t="s">
        <v>575</v>
      </c>
      <c r="M343" t="s">
        <v>211</v>
      </c>
      <c r="N343" t="s">
        <v>576</v>
      </c>
      <c r="O343" t="s">
        <v>577</v>
      </c>
      <c r="P343" t="s">
        <v>578</v>
      </c>
      <c r="R343" t="s">
        <v>40</v>
      </c>
      <c r="S343" t="s">
        <v>576</v>
      </c>
      <c r="T343" t="s">
        <v>579</v>
      </c>
      <c r="W343" t="s">
        <v>578</v>
      </c>
      <c r="X343" t="s">
        <v>215</v>
      </c>
      <c r="Y343" t="s">
        <v>40</v>
      </c>
      <c r="Z343">
        <v>92101</v>
      </c>
      <c r="AA343">
        <v>92101</v>
      </c>
      <c r="AB343" t="s">
        <v>157</v>
      </c>
      <c r="AC343">
        <v>501</v>
      </c>
    </row>
    <row r="344" spans="1:29" x14ac:dyDescent="0.25">
      <c r="A344" s="9" t="s">
        <v>2427</v>
      </c>
      <c r="D344" t="s">
        <v>572</v>
      </c>
      <c r="E344" t="s">
        <v>1</v>
      </c>
      <c r="F344" t="s">
        <v>44</v>
      </c>
      <c r="G344" t="s">
        <v>573</v>
      </c>
      <c r="H344" t="s">
        <v>46</v>
      </c>
      <c r="K344" t="s">
        <v>574</v>
      </c>
      <c r="L344" t="s">
        <v>575</v>
      </c>
      <c r="M344" t="s">
        <v>211</v>
      </c>
      <c r="N344" t="s">
        <v>576</v>
      </c>
      <c r="O344" t="s">
        <v>577</v>
      </c>
      <c r="P344" t="s">
        <v>578</v>
      </c>
      <c r="R344" t="s">
        <v>40</v>
      </c>
      <c r="S344" t="s">
        <v>576</v>
      </c>
      <c r="T344" t="s">
        <v>579</v>
      </c>
      <c r="W344" t="s">
        <v>578</v>
      </c>
      <c r="X344" t="s">
        <v>215</v>
      </c>
      <c r="Y344" t="s">
        <v>40</v>
      </c>
      <c r="Z344">
        <v>92101</v>
      </c>
      <c r="AA344">
        <v>92101</v>
      </c>
      <c r="AB344" t="s">
        <v>157</v>
      </c>
      <c r="AC344">
        <v>506</v>
      </c>
    </row>
    <row r="345" spans="1:29" x14ac:dyDescent="0.25">
      <c r="A345" s="9" t="s">
        <v>2427</v>
      </c>
      <c r="D345" t="s">
        <v>572</v>
      </c>
      <c r="E345" t="s">
        <v>1</v>
      </c>
      <c r="F345" t="s">
        <v>44</v>
      </c>
      <c r="G345" t="s">
        <v>573</v>
      </c>
      <c r="H345" t="s">
        <v>81</v>
      </c>
      <c r="K345" t="s">
        <v>574</v>
      </c>
      <c r="L345" t="s">
        <v>575</v>
      </c>
      <c r="M345" t="s">
        <v>211</v>
      </c>
      <c r="N345" t="s">
        <v>576</v>
      </c>
      <c r="O345" t="s">
        <v>577</v>
      </c>
      <c r="P345" t="s">
        <v>578</v>
      </c>
      <c r="R345" t="s">
        <v>40</v>
      </c>
      <c r="S345" t="s">
        <v>576</v>
      </c>
      <c r="T345" t="s">
        <v>579</v>
      </c>
      <c r="W345" t="s">
        <v>578</v>
      </c>
      <c r="X345" t="s">
        <v>215</v>
      </c>
      <c r="Y345" t="s">
        <v>40</v>
      </c>
      <c r="Z345">
        <v>92101</v>
      </c>
      <c r="AA345">
        <v>92101</v>
      </c>
      <c r="AB345" t="s">
        <v>157</v>
      </c>
      <c r="AC345">
        <v>508</v>
      </c>
    </row>
    <row r="346" spans="1:29" x14ac:dyDescent="0.25">
      <c r="A346" s="9" t="s">
        <v>2427</v>
      </c>
      <c r="D346" t="s">
        <v>572</v>
      </c>
      <c r="E346" t="s">
        <v>1</v>
      </c>
      <c r="F346" t="s">
        <v>44</v>
      </c>
      <c r="G346" t="s">
        <v>573</v>
      </c>
      <c r="H346" t="s">
        <v>101</v>
      </c>
      <c r="K346" t="s">
        <v>574</v>
      </c>
      <c r="L346" t="s">
        <v>575</v>
      </c>
      <c r="M346" t="s">
        <v>211</v>
      </c>
      <c r="N346" t="s">
        <v>576</v>
      </c>
      <c r="O346" t="s">
        <v>577</v>
      </c>
      <c r="P346" t="s">
        <v>578</v>
      </c>
      <c r="R346" t="s">
        <v>40</v>
      </c>
      <c r="S346" t="s">
        <v>576</v>
      </c>
      <c r="T346" t="s">
        <v>579</v>
      </c>
      <c r="W346" t="s">
        <v>578</v>
      </c>
      <c r="X346" t="s">
        <v>215</v>
      </c>
      <c r="Y346" t="s">
        <v>40</v>
      </c>
      <c r="Z346">
        <v>92101</v>
      </c>
      <c r="AA346">
        <v>92101</v>
      </c>
      <c r="AB346" t="s">
        <v>157</v>
      </c>
      <c r="AC346">
        <v>510</v>
      </c>
    </row>
    <row r="347" spans="1:29" x14ac:dyDescent="0.25">
      <c r="A347" s="9" t="s">
        <v>2427</v>
      </c>
      <c r="D347" t="s">
        <v>572</v>
      </c>
      <c r="E347" t="s">
        <v>1</v>
      </c>
      <c r="F347" t="s">
        <v>44</v>
      </c>
      <c r="G347" t="s">
        <v>573</v>
      </c>
      <c r="H347" t="s">
        <v>142</v>
      </c>
      <c r="K347" t="s">
        <v>574</v>
      </c>
      <c r="L347" t="s">
        <v>575</v>
      </c>
      <c r="M347" t="s">
        <v>211</v>
      </c>
      <c r="N347" t="s">
        <v>576</v>
      </c>
      <c r="O347" t="s">
        <v>577</v>
      </c>
      <c r="P347" t="s">
        <v>578</v>
      </c>
      <c r="R347" t="s">
        <v>40</v>
      </c>
      <c r="S347" t="s">
        <v>576</v>
      </c>
      <c r="T347" t="s">
        <v>579</v>
      </c>
      <c r="W347" t="s">
        <v>578</v>
      </c>
      <c r="X347" t="s">
        <v>215</v>
      </c>
      <c r="Y347" t="s">
        <v>40</v>
      </c>
      <c r="Z347">
        <v>92101</v>
      </c>
      <c r="AA347">
        <v>92101</v>
      </c>
      <c r="AB347" t="s">
        <v>157</v>
      </c>
      <c r="AC347">
        <v>579</v>
      </c>
    </row>
    <row r="348" spans="1:29" x14ac:dyDescent="0.25">
      <c r="A348" s="9" t="s">
        <v>2427</v>
      </c>
      <c r="D348" t="s">
        <v>572</v>
      </c>
      <c r="E348" t="s">
        <v>1</v>
      </c>
      <c r="F348" t="s">
        <v>44</v>
      </c>
      <c r="G348" t="s">
        <v>573</v>
      </c>
      <c r="H348" t="s">
        <v>127</v>
      </c>
      <c r="K348" t="s">
        <v>574</v>
      </c>
      <c r="L348" t="s">
        <v>575</v>
      </c>
      <c r="M348" t="s">
        <v>211</v>
      </c>
      <c r="N348" t="s">
        <v>576</v>
      </c>
      <c r="O348" t="s">
        <v>577</v>
      </c>
      <c r="P348" t="s">
        <v>578</v>
      </c>
      <c r="R348" t="s">
        <v>40</v>
      </c>
      <c r="S348" t="s">
        <v>576</v>
      </c>
      <c r="T348" t="s">
        <v>579</v>
      </c>
      <c r="W348" t="s">
        <v>578</v>
      </c>
      <c r="X348" t="s">
        <v>215</v>
      </c>
      <c r="Y348" t="s">
        <v>40</v>
      </c>
      <c r="Z348">
        <v>92101</v>
      </c>
      <c r="AA348">
        <v>92101</v>
      </c>
      <c r="AB348" t="s">
        <v>157</v>
      </c>
      <c r="AC348">
        <v>590</v>
      </c>
    </row>
    <row r="349" spans="1:29" x14ac:dyDescent="0.25">
      <c r="A349" s="9" t="s">
        <v>2427</v>
      </c>
      <c r="D349" t="s">
        <v>572</v>
      </c>
      <c r="E349" t="s">
        <v>1</v>
      </c>
      <c r="F349" t="s">
        <v>44</v>
      </c>
      <c r="G349" t="s">
        <v>573</v>
      </c>
      <c r="H349" t="s">
        <v>141</v>
      </c>
      <c r="K349" t="s">
        <v>574</v>
      </c>
      <c r="L349" t="s">
        <v>575</v>
      </c>
      <c r="M349" t="s">
        <v>211</v>
      </c>
      <c r="N349" t="s">
        <v>576</v>
      </c>
      <c r="O349" t="s">
        <v>577</v>
      </c>
      <c r="P349" t="s">
        <v>578</v>
      </c>
      <c r="R349" t="s">
        <v>40</v>
      </c>
      <c r="S349" t="s">
        <v>576</v>
      </c>
      <c r="T349" t="s">
        <v>579</v>
      </c>
      <c r="W349" t="s">
        <v>578</v>
      </c>
      <c r="X349" t="s">
        <v>215</v>
      </c>
      <c r="Y349" t="s">
        <v>40</v>
      </c>
      <c r="Z349">
        <v>92101</v>
      </c>
      <c r="AA349">
        <v>92101</v>
      </c>
      <c r="AB349" t="s">
        <v>157</v>
      </c>
      <c r="AC349">
        <v>516</v>
      </c>
    </row>
    <row r="350" spans="1:29" x14ac:dyDescent="0.25">
      <c r="A350" s="9" t="s">
        <v>2427</v>
      </c>
      <c r="D350" t="s">
        <v>572</v>
      </c>
      <c r="E350" t="s">
        <v>1</v>
      </c>
      <c r="F350" t="s">
        <v>44</v>
      </c>
      <c r="G350" t="s">
        <v>573</v>
      </c>
      <c r="H350" t="s">
        <v>320</v>
      </c>
      <c r="K350" t="s">
        <v>574</v>
      </c>
      <c r="L350" t="s">
        <v>575</v>
      </c>
      <c r="M350" t="s">
        <v>211</v>
      </c>
      <c r="N350" t="s">
        <v>576</v>
      </c>
      <c r="O350" t="s">
        <v>577</v>
      </c>
      <c r="P350" t="s">
        <v>578</v>
      </c>
      <c r="R350" t="s">
        <v>40</v>
      </c>
      <c r="S350" t="s">
        <v>576</v>
      </c>
      <c r="T350" t="s">
        <v>579</v>
      </c>
      <c r="W350" t="s">
        <v>578</v>
      </c>
      <c r="X350" t="s">
        <v>215</v>
      </c>
      <c r="Y350" t="s">
        <v>40</v>
      </c>
      <c r="Z350">
        <v>92101</v>
      </c>
      <c r="AA350">
        <v>92101</v>
      </c>
      <c r="AB350" t="s">
        <v>157</v>
      </c>
      <c r="AC350">
        <v>562</v>
      </c>
    </row>
    <row r="351" spans="1:29" x14ac:dyDescent="0.25">
      <c r="A351" s="9" t="s">
        <v>2427</v>
      </c>
      <c r="D351" t="s">
        <v>572</v>
      </c>
      <c r="E351" t="s">
        <v>1</v>
      </c>
      <c r="F351" t="s">
        <v>44</v>
      </c>
      <c r="G351" t="s">
        <v>573</v>
      </c>
      <c r="H351" t="s">
        <v>144</v>
      </c>
      <c r="K351" t="s">
        <v>574</v>
      </c>
      <c r="L351" t="s">
        <v>575</v>
      </c>
      <c r="M351" t="s">
        <v>211</v>
      </c>
      <c r="N351" t="s">
        <v>576</v>
      </c>
      <c r="O351" t="s">
        <v>577</v>
      </c>
      <c r="P351" t="s">
        <v>578</v>
      </c>
      <c r="R351" t="s">
        <v>40</v>
      </c>
      <c r="S351" t="s">
        <v>576</v>
      </c>
      <c r="T351" t="s">
        <v>579</v>
      </c>
      <c r="W351" t="s">
        <v>578</v>
      </c>
      <c r="X351" t="s">
        <v>215</v>
      </c>
      <c r="Y351" t="s">
        <v>40</v>
      </c>
      <c r="Z351">
        <v>92101</v>
      </c>
      <c r="AA351">
        <v>92101</v>
      </c>
      <c r="AB351" t="s">
        <v>157</v>
      </c>
      <c r="AC351">
        <v>563</v>
      </c>
    </row>
    <row r="352" spans="1:29" x14ac:dyDescent="0.25">
      <c r="A352" s="9" t="s">
        <v>2427</v>
      </c>
      <c r="D352" t="s">
        <v>572</v>
      </c>
      <c r="E352" t="s">
        <v>1</v>
      </c>
      <c r="F352" t="s">
        <v>44</v>
      </c>
      <c r="G352" t="s">
        <v>573</v>
      </c>
      <c r="H352" t="s">
        <v>3227</v>
      </c>
      <c r="K352" t="s">
        <v>574</v>
      </c>
      <c r="L352" t="s">
        <v>575</v>
      </c>
      <c r="M352" t="s">
        <v>211</v>
      </c>
      <c r="N352" t="s">
        <v>576</v>
      </c>
      <c r="O352" t="s">
        <v>577</v>
      </c>
      <c r="P352" t="s">
        <v>578</v>
      </c>
      <c r="R352" t="s">
        <v>40</v>
      </c>
      <c r="S352" t="s">
        <v>576</v>
      </c>
      <c r="T352" t="s">
        <v>579</v>
      </c>
      <c r="W352" t="s">
        <v>578</v>
      </c>
      <c r="X352" t="s">
        <v>215</v>
      </c>
      <c r="Y352" t="s">
        <v>40</v>
      </c>
      <c r="Z352">
        <v>92101</v>
      </c>
      <c r="AA352">
        <v>92101</v>
      </c>
      <c r="AB352" t="s">
        <v>157</v>
      </c>
      <c r="AC352">
        <v>565</v>
      </c>
    </row>
    <row r="353" spans="1:29" x14ac:dyDescent="0.25">
      <c r="A353" s="9" t="s">
        <v>2427</v>
      </c>
      <c r="D353" t="s">
        <v>572</v>
      </c>
      <c r="E353" t="s">
        <v>1</v>
      </c>
      <c r="F353" t="s">
        <v>44</v>
      </c>
      <c r="G353" t="s">
        <v>573</v>
      </c>
      <c r="H353" t="s">
        <v>147</v>
      </c>
      <c r="K353" t="s">
        <v>574</v>
      </c>
      <c r="L353" t="s">
        <v>575</v>
      </c>
      <c r="M353" t="s">
        <v>211</v>
      </c>
      <c r="N353" t="s">
        <v>576</v>
      </c>
      <c r="O353" t="s">
        <v>577</v>
      </c>
      <c r="P353" t="s">
        <v>578</v>
      </c>
      <c r="R353" t="s">
        <v>40</v>
      </c>
      <c r="S353" t="s">
        <v>576</v>
      </c>
      <c r="T353" t="s">
        <v>579</v>
      </c>
      <c r="W353" t="s">
        <v>578</v>
      </c>
      <c r="X353" t="s">
        <v>215</v>
      </c>
      <c r="Y353" t="s">
        <v>40</v>
      </c>
      <c r="Z353">
        <v>92101</v>
      </c>
      <c r="AA353">
        <v>92101</v>
      </c>
      <c r="AB353" t="s">
        <v>157</v>
      </c>
      <c r="AC353">
        <v>568</v>
      </c>
    </row>
    <row r="354" spans="1:29" x14ac:dyDescent="0.25">
      <c r="A354" s="9" t="s">
        <v>2428</v>
      </c>
      <c r="B354" s="4" t="s">
        <v>580</v>
      </c>
      <c r="C354" s="4" t="s">
        <v>581</v>
      </c>
      <c r="D354" t="s">
        <v>84</v>
      </c>
      <c r="F354" t="s">
        <v>283</v>
      </c>
      <c r="G354" t="s">
        <v>85</v>
      </c>
      <c r="H354"/>
      <c r="L354" t="s">
        <v>86</v>
      </c>
      <c r="M354" t="s">
        <v>87</v>
      </c>
      <c r="N354" t="s">
        <v>88</v>
      </c>
      <c r="O354" t="s">
        <v>89</v>
      </c>
      <c r="P354" t="s">
        <v>90</v>
      </c>
      <c r="Q354" t="s">
        <v>91</v>
      </c>
      <c r="S354" t="s">
        <v>85</v>
      </c>
      <c r="W354" t="s">
        <v>91</v>
      </c>
      <c r="X354" t="s">
        <v>92</v>
      </c>
      <c r="Z354" t="s">
        <v>93</v>
      </c>
    </row>
    <row r="355" spans="1:29" x14ac:dyDescent="0.25">
      <c r="A355" s="9" t="s">
        <v>2429</v>
      </c>
      <c r="B355" s="4" t="s">
        <v>372</v>
      </c>
      <c r="C355" s="4" t="s">
        <v>373</v>
      </c>
      <c r="D355" t="s">
        <v>364</v>
      </c>
      <c r="E355" t="s">
        <v>1</v>
      </c>
      <c r="G355" t="s">
        <v>365</v>
      </c>
      <c r="H355" t="s">
        <v>23</v>
      </c>
      <c r="I355" t="s">
        <v>366</v>
      </c>
      <c r="L355" t="s">
        <v>365</v>
      </c>
      <c r="M355">
        <v>19</v>
      </c>
      <c r="N355" t="s">
        <v>367</v>
      </c>
      <c r="O355" t="s">
        <v>368</v>
      </c>
      <c r="P355" t="s">
        <v>369</v>
      </c>
      <c r="R355" t="s">
        <v>370</v>
      </c>
      <c r="T355" t="s">
        <v>365</v>
      </c>
      <c r="X355" t="s">
        <v>370</v>
      </c>
      <c r="Y355">
        <v>100600</v>
      </c>
      <c r="AA355" t="s">
        <v>371</v>
      </c>
      <c r="AB355">
        <v>575</v>
      </c>
    </row>
    <row r="356" spans="1:29" x14ac:dyDescent="0.25">
      <c r="A356" s="9" t="s">
        <v>2430</v>
      </c>
      <c r="B356" s="4">
        <v>6568545800</v>
      </c>
      <c r="C356" s="4">
        <v>6568545930</v>
      </c>
      <c r="D356" t="s">
        <v>582</v>
      </c>
      <c r="F356" t="s">
        <v>583</v>
      </c>
      <c r="G356" t="s">
        <v>584</v>
      </c>
      <c r="L356" t="s">
        <v>585</v>
      </c>
      <c r="M356" t="s">
        <v>586</v>
      </c>
      <c r="N356" t="s">
        <v>587</v>
      </c>
      <c r="P356" t="s">
        <v>588</v>
      </c>
      <c r="Q356" t="s">
        <v>589</v>
      </c>
      <c r="T356" t="s">
        <v>587</v>
      </c>
      <c r="V356" t="s">
        <v>588</v>
      </c>
      <c r="W356">
        <v>49145</v>
      </c>
      <c r="X356">
        <v>901645</v>
      </c>
      <c r="Y356" t="s">
        <v>33</v>
      </c>
    </row>
    <row r="357" spans="1:29" x14ac:dyDescent="0.25">
      <c r="A357" s="9" t="s">
        <v>2431</v>
      </c>
      <c r="B357" s="4" t="s">
        <v>590</v>
      </c>
      <c r="C357" s="4" t="s">
        <v>591</v>
      </c>
      <c r="D357" t="s">
        <v>364</v>
      </c>
      <c r="E357" t="s">
        <v>1</v>
      </c>
      <c r="G357" t="s">
        <v>365</v>
      </c>
      <c r="H357" t="s">
        <v>143</v>
      </c>
      <c r="I357" t="s">
        <v>366</v>
      </c>
      <c r="L357" t="s">
        <v>365</v>
      </c>
      <c r="M357">
        <v>19</v>
      </c>
      <c r="N357" t="s">
        <v>367</v>
      </c>
      <c r="O357" t="s">
        <v>368</v>
      </c>
      <c r="P357" t="s">
        <v>369</v>
      </c>
      <c r="R357" t="s">
        <v>370</v>
      </c>
      <c r="T357" t="s">
        <v>365</v>
      </c>
      <c r="X357" t="s">
        <v>370</v>
      </c>
      <c r="Y357">
        <v>100600</v>
      </c>
      <c r="Z357">
        <v>577</v>
      </c>
      <c r="AB357" t="s">
        <v>371</v>
      </c>
    </row>
    <row r="358" spans="1:29" x14ac:dyDescent="0.25">
      <c r="A358" s="9" t="s">
        <v>2432</v>
      </c>
      <c r="B358" s="4">
        <v>6568545855</v>
      </c>
      <c r="C358" s="4">
        <v>6568545915</v>
      </c>
      <c r="D358" t="s">
        <v>582</v>
      </c>
      <c r="E358" t="s">
        <v>1</v>
      </c>
      <c r="F358" t="s">
        <v>592</v>
      </c>
      <c r="G358" t="s">
        <v>584</v>
      </c>
      <c r="H358" t="s">
        <v>45</v>
      </c>
      <c r="L358" t="s">
        <v>585</v>
      </c>
      <c r="M358" t="s">
        <v>586</v>
      </c>
      <c r="N358" t="s">
        <v>587</v>
      </c>
      <c r="P358" t="s">
        <v>588</v>
      </c>
      <c r="Q358" t="s">
        <v>589</v>
      </c>
      <c r="T358" t="s">
        <v>587</v>
      </c>
      <c r="V358" t="s">
        <v>588</v>
      </c>
      <c r="W358">
        <v>49145</v>
      </c>
      <c r="X358">
        <v>901645</v>
      </c>
      <c r="Y358" t="s">
        <v>33</v>
      </c>
      <c r="Z358">
        <v>10002</v>
      </c>
    </row>
    <row r="359" spans="1:29" x14ac:dyDescent="0.25">
      <c r="A359" s="9" t="s">
        <v>2432</v>
      </c>
      <c r="B359" s="4">
        <v>6568545855</v>
      </c>
      <c r="C359" s="4">
        <v>6568545915</v>
      </c>
      <c r="D359" t="s">
        <v>582</v>
      </c>
      <c r="E359" t="s">
        <v>1</v>
      </c>
      <c r="F359" t="s">
        <v>592</v>
      </c>
      <c r="G359" t="s">
        <v>584</v>
      </c>
      <c r="H359" t="s">
        <v>322</v>
      </c>
      <c r="L359" t="s">
        <v>585</v>
      </c>
      <c r="M359" t="s">
        <v>586</v>
      </c>
      <c r="N359" t="s">
        <v>587</v>
      </c>
      <c r="P359" t="s">
        <v>588</v>
      </c>
      <c r="Q359" t="s">
        <v>589</v>
      </c>
      <c r="T359" t="s">
        <v>587</v>
      </c>
      <c r="V359" t="s">
        <v>588</v>
      </c>
      <c r="W359">
        <v>49145</v>
      </c>
      <c r="X359">
        <v>901645</v>
      </c>
      <c r="Y359" t="s">
        <v>33</v>
      </c>
      <c r="Z359">
        <v>10010</v>
      </c>
    </row>
    <row r="360" spans="1:29" x14ac:dyDescent="0.25">
      <c r="A360" s="9" t="s">
        <v>2432</v>
      </c>
      <c r="B360" s="4">
        <v>6568545855</v>
      </c>
      <c r="C360" s="4">
        <v>6568545915</v>
      </c>
      <c r="D360" t="s">
        <v>582</v>
      </c>
      <c r="E360" t="s">
        <v>1</v>
      </c>
      <c r="F360" t="s">
        <v>592</v>
      </c>
      <c r="G360" t="s">
        <v>584</v>
      </c>
      <c r="H360" t="s">
        <v>46</v>
      </c>
      <c r="L360" t="s">
        <v>585</v>
      </c>
      <c r="M360" t="s">
        <v>586</v>
      </c>
      <c r="N360" t="s">
        <v>587</v>
      </c>
      <c r="P360" t="s">
        <v>588</v>
      </c>
      <c r="Q360" t="s">
        <v>589</v>
      </c>
      <c r="T360" t="s">
        <v>587</v>
      </c>
      <c r="V360" t="s">
        <v>588</v>
      </c>
      <c r="W360">
        <v>49145</v>
      </c>
      <c r="X360">
        <v>901645</v>
      </c>
      <c r="Y360" t="s">
        <v>33</v>
      </c>
      <c r="Z360">
        <v>506</v>
      </c>
    </row>
    <row r="361" spans="1:29" x14ac:dyDescent="0.25">
      <c r="A361" s="9" t="s">
        <v>2432</v>
      </c>
      <c r="B361" s="4">
        <v>6568545855</v>
      </c>
      <c r="C361" s="4">
        <v>6568545915</v>
      </c>
      <c r="D361" t="s">
        <v>582</v>
      </c>
      <c r="E361" t="s">
        <v>1</v>
      </c>
      <c r="F361" t="s">
        <v>592</v>
      </c>
      <c r="G361" t="s">
        <v>584</v>
      </c>
      <c r="H361" t="s">
        <v>126</v>
      </c>
      <c r="L361" t="s">
        <v>585</v>
      </c>
      <c r="M361" t="s">
        <v>586</v>
      </c>
      <c r="N361" t="s">
        <v>587</v>
      </c>
      <c r="P361" t="s">
        <v>588</v>
      </c>
      <c r="Q361" t="s">
        <v>589</v>
      </c>
      <c r="T361" t="s">
        <v>587</v>
      </c>
      <c r="V361" t="s">
        <v>588</v>
      </c>
      <c r="W361">
        <v>49145</v>
      </c>
      <c r="X361">
        <v>901645</v>
      </c>
      <c r="Y361" t="s">
        <v>33</v>
      </c>
      <c r="Z361">
        <v>515</v>
      </c>
    </row>
    <row r="362" spans="1:29" x14ac:dyDescent="0.25">
      <c r="A362" s="9" t="s">
        <v>2432</v>
      </c>
      <c r="B362" s="4">
        <v>6568545855</v>
      </c>
      <c r="C362" s="4">
        <v>6568545915</v>
      </c>
      <c r="D362" t="s">
        <v>582</v>
      </c>
      <c r="E362" t="s">
        <v>1</v>
      </c>
      <c r="F362" t="s">
        <v>592</v>
      </c>
      <c r="G362" t="s">
        <v>584</v>
      </c>
      <c r="H362" t="s">
        <v>141</v>
      </c>
      <c r="L362" t="s">
        <v>585</v>
      </c>
      <c r="M362" t="s">
        <v>586</v>
      </c>
      <c r="N362" t="s">
        <v>587</v>
      </c>
      <c r="P362" t="s">
        <v>588</v>
      </c>
      <c r="Q362" t="s">
        <v>589</v>
      </c>
      <c r="T362" t="s">
        <v>587</v>
      </c>
      <c r="V362" t="s">
        <v>588</v>
      </c>
      <c r="W362">
        <v>49145</v>
      </c>
      <c r="X362">
        <v>901645</v>
      </c>
      <c r="Y362" t="s">
        <v>33</v>
      </c>
      <c r="Z362">
        <v>516</v>
      </c>
    </row>
    <row r="363" spans="1:29" x14ac:dyDescent="0.25">
      <c r="A363" s="9" t="s">
        <v>2432</v>
      </c>
      <c r="B363" s="4">
        <v>6568545855</v>
      </c>
      <c r="C363" s="4">
        <v>6568545915</v>
      </c>
      <c r="D363" t="s">
        <v>582</v>
      </c>
      <c r="E363" t="s">
        <v>1</v>
      </c>
      <c r="F363" t="s">
        <v>592</v>
      </c>
      <c r="G363" t="s">
        <v>584</v>
      </c>
      <c r="H363" t="s">
        <v>164</v>
      </c>
      <c r="L363" t="s">
        <v>585</v>
      </c>
      <c r="M363" t="s">
        <v>586</v>
      </c>
      <c r="N363" t="s">
        <v>587</v>
      </c>
      <c r="P363" t="s">
        <v>588</v>
      </c>
      <c r="Q363" t="s">
        <v>589</v>
      </c>
      <c r="T363" t="s">
        <v>587</v>
      </c>
      <c r="V363" t="s">
        <v>588</v>
      </c>
      <c r="W363">
        <v>49145</v>
      </c>
      <c r="X363">
        <v>901645</v>
      </c>
      <c r="Y363" t="s">
        <v>33</v>
      </c>
      <c r="Z363">
        <v>576</v>
      </c>
    </row>
    <row r="364" spans="1:29" x14ac:dyDescent="0.25">
      <c r="A364" s="9" t="s">
        <v>2432</v>
      </c>
      <c r="B364" s="4">
        <v>6568545855</v>
      </c>
      <c r="C364" s="4">
        <v>6568545915</v>
      </c>
      <c r="D364" t="s">
        <v>582</v>
      </c>
      <c r="E364" t="s">
        <v>1</v>
      </c>
      <c r="F364" t="s">
        <v>592</v>
      </c>
      <c r="G364" t="s">
        <v>584</v>
      </c>
      <c r="H364" t="s">
        <v>127</v>
      </c>
      <c r="L364" t="s">
        <v>585</v>
      </c>
      <c r="M364" t="s">
        <v>586</v>
      </c>
      <c r="N364" t="s">
        <v>587</v>
      </c>
      <c r="P364" t="s">
        <v>588</v>
      </c>
      <c r="Q364" t="s">
        <v>589</v>
      </c>
      <c r="T364" t="s">
        <v>587</v>
      </c>
      <c r="V364" t="s">
        <v>588</v>
      </c>
      <c r="W364">
        <v>49145</v>
      </c>
      <c r="X364">
        <v>901645</v>
      </c>
      <c r="Y364" t="s">
        <v>33</v>
      </c>
      <c r="Z364">
        <v>590</v>
      </c>
    </row>
    <row r="365" spans="1:29" x14ac:dyDescent="0.25">
      <c r="A365" s="9" t="s">
        <v>2433</v>
      </c>
      <c r="B365" s="4">
        <v>6568545858</v>
      </c>
      <c r="C365" s="4">
        <v>6568545915</v>
      </c>
      <c r="D365" t="s">
        <v>582</v>
      </c>
      <c r="E365" t="s">
        <v>67</v>
      </c>
      <c r="G365" t="s">
        <v>584</v>
      </c>
      <c r="H365" t="s">
        <v>100</v>
      </c>
      <c r="L365" t="s">
        <v>585</v>
      </c>
      <c r="M365" t="s">
        <v>586</v>
      </c>
      <c r="N365" t="s">
        <v>587</v>
      </c>
      <c r="P365" t="s">
        <v>588</v>
      </c>
      <c r="Q365" t="s">
        <v>589</v>
      </c>
      <c r="T365" t="s">
        <v>587</v>
      </c>
      <c r="V365" t="s">
        <v>588</v>
      </c>
      <c r="W365">
        <v>49145</v>
      </c>
      <c r="X365">
        <v>901645</v>
      </c>
      <c r="Y365" t="s">
        <v>33</v>
      </c>
      <c r="Z365">
        <v>501</v>
      </c>
    </row>
    <row r="366" spans="1:29" x14ac:dyDescent="0.25">
      <c r="A366" s="9" t="s">
        <v>2433</v>
      </c>
      <c r="B366" s="4">
        <v>6568545858</v>
      </c>
      <c r="C366" s="4">
        <v>6568545915</v>
      </c>
      <c r="D366" t="s">
        <v>582</v>
      </c>
      <c r="E366" t="s">
        <v>67</v>
      </c>
      <c r="G366" t="s">
        <v>584</v>
      </c>
      <c r="H366" t="s">
        <v>101</v>
      </c>
      <c r="L366" t="s">
        <v>585</v>
      </c>
      <c r="M366" t="s">
        <v>586</v>
      </c>
      <c r="N366" t="s">
        <v>587</v>
      </c>
      <c r="P366" t="s">
        <v>588</v>
      </c>
      <c r="Q366" t="s">
        <v>589</v>
      </c>
      <c r="T366" t="s">
        <v>587</v>
      </c>
      <c r="V366" t="s">
        <v>588</v>
      </c>
      <c r="W366">
        <v>49145</v>
      </c>
      <c r="X366">
        <v>901645</v>
      </c>
      <c r="Y366" t="s">
        <v>33</v>
      </c>
      <c r="Z366">
        <v>510</v>
      </c>
    </row>
    <row r="367" spans="1:29" x14ac:dyDescent="0.25">
      <c r="A367" s="9" t="s">
        <v>2433</v>
      </c>
      <c r="B367" s="4">
        <v>6568545858</v>
      </c>
      <c r="C367" s="4">
        <v>6568545915</v>
      </c>
      <c r="D367" t="s">
        <v>582</v>
      </c>
      <c r="E367" t="s">
        <v>67</v>
      </c>
      <c r="G367" t="s">
        <v>584</v>
      </c>
      <c r="H367" t="s">
        <v>321</v>
      </c>
      <c r="L367" t="s">
        <v>585</v>
      </c>
      <c r="M367" t="s">
        <v>586</v>
      </c>
      <c r="N367" t="s">
        <v>587</v>
      </c>
      <c r="P367" t="s">
        <v>588</v>
      </c>
      <c r="Q367" t="s">
        <v>589</v>
      </c>
      <c r="T367" t="s">
        <v>587</v>
      </c>
      <c r="V367" t="s">
        <v>588</v>
      </c>
      <c r="W367">
        <v>49145</v>
      </c>
      <c r="X367">
        <v>901645</v>
      </c>
      <c r="Y367" t="s">
        <v>33</v>
      </c>
      <c r="Z367">
        <v>566</v>
      </c>
    </row>
    <row r="368" spans="1:29" x14ac:dyDescent="0.25">
      <c r="A368" s="9" t="s">
        <v>2433</v>
      </c>
      <c r="B368" s="4">
        <v>6568545858</v>
      </c>
      <c r="C368" s="4">
        <v>6568545915</v>
      </c>
      <c r="D368" t="s">
        <v>582</v>
      </c>
      <c r="E368" t="s">
        <v>67</v>
      </c>
      <c r="G368" t="s">
        <v>584</v>
      </c>
      <c r="H368" t="s">
        <v>23</v>
      </c>
      <c r="L368" t="s">
        <v>585</v>
      </c>
      <c r="M368" t="s">
        <v>586</v>
      </c>
      <c r="N368" t="s">
        <v>587</v>
      </c>
      <c r="P368" t="s">
        <v>588</v>
      </c>
      <c r="Q368" t="s">
        <v>589</v>
      </c>
      <c r="T368" t="s">
        <v>587</v>
      </c>
      <c r="V368" t="s">
        <v>588</v>
      </c>
      <c r="W368">
        <v>49145</v>
      </c>
      <c r="X368">
        <v>901645</v>
      </c>
      <c r="Y368" t="s">
        <v>33</v>
      </c>
      <c r="Z368">
        <v>575</v>
      </c>
    </row>
    <row r="369" spans="1:26" x14ac:dyDescent="0.25">
      <c r="A369" s="9" t="s">
        <v>2433</v>
      </c>
      <c r="B369" s="4">
        <v>6568545858</v>
      </c>
      <c r="C369" s="4">
        <v>6568545915</v>
      </c>
      <c r="D369" t="s">
        <v>582</v>
      </c>
      <c r="E369" t="s">
        <v>67</v>
      </c>
      <c r="G369" t="s">
        <v>584</v>
      </c>
      <c r="H369" t="s">
        <v>143</v>
      </c>
      <c r="L369" t="s">
        <v>585</v>
      </c>
      <c r="M369" t="s">
        <v>586</v>
      </c>
      <c r="N369" t="s">
        <v>587</v>
      </c>
      <c r="P369" t="s">
        <v>588</v>
      </c>
      <c r="Q369" t="s">
        <v>589</v>
      </c>
      <c r="T369" t="s">
        <v>587</v>
      </c>
      <c r="V369" t="s">
        <v>588</v>
      </c>
      <c r="W369">
        <v>49145</v>
      </c>
      <c r="X369">
        <v>901645</v>
      </c>
      <c r="Y369" t="s">
        <v>33</v>
      </c>
      <c r="Z369">
        <v>577</v>
      </c>
    </row>
    <row r="370" spans="1:26" x14ac:dyDescent="0.25">
      <c r="A370" s="9" t="s">
        <v>2434</v>
      </c>
      <c r="B370" s="4">
        <v>6568545880</v>
      </c>
      <c r="C370" s="4">
        <v>6568545915</v>
      </c>
      <c r="D370" t="s">
        <v>582</v>
      </c>
      <c r="E370" t="s">
        <v>151</v>
      </c>
      <c r="F370" t="s">
        <v>230</v>
      </c>
      <c r="G370" t="s">
        <v>584</v>
      </c>
      <c r="H370"/>
      <c r="L370" t="s">
        <v>585</v>
      </c>
      <c r="M370" t="s">
        <v>586</v>
      </c>
      <c r="N370" t="s">
        <v>587</v>
      </c>
      <c r="P370" t="s">
        <v>588</v>
      </c>
      <c r="Q370" t="s">
        <v>589</v>
      </c>
      <c r="T370" t="s">
        <v>587</v>
      </c>
      <c r="V370" t="s">
        <v>588</v>
      </c>
      <c r="W370">
        <v>49145</v>
      </c>
      <c r="X370">
        <v>901645</v>
      </c>
      <c r="Y370" t="s">
        <v>33</v>
      </c>
    </row>
    <row r="371" spans="1:26" x14ac:dyDescent="0.25">
      <c r="A371" s="9" t="s">
        <v>2435</v>
      </c>
      <c r="B371" s="4">
        <v>6568545857</v>
      </c>
      <c r="C371" s="4">
        <v>6568545915</v>
      </c>
      <c r="D371" t="s">
        <v>582</v>
      </c>
      <c r="E371" t="s">
        <v>67</v>
      </c>
      <c r="G371" t="s">
        <v>584</v>
      </c>
      <c r="H371" t="s">
        <v>6</v>
      </c>
      <c r="L371" t="s">
        <v>585</v>
      </c>
      <c r="M371" t="s">
        <v>586</v>
      </c>
      <c r="N371" t="s">
        <v>587</v>
      </c>
      <c r="P371" t="s">
        <v>588</v>
      </c>
      <c r="Q371" t="s">
        <v>589</v>
      </c>
      <c r="T371" t="s">
        <v>587</v>
      </c>
      <c r="V371" t="s">
        <v>588</v>
      </c>
      <c r="W371">
        <v>49145</v>
      </c>
      <c r="X371">
        <v>901645</v>
      </c>
      <c r="Y371" t="s">
        <v>33</v>
      </c>
      <c r="Z371">
        <v>574</v>
      </c>
    </row>
    <row r="372" spans="1:26" x14ac:dyDescent="0.25">
      <c r="A372" s="9" t="s">
        <v>2436</v>
      </c>
      <c r="B372" s="4">
        <v>6568545881</v>
      </c>
      <c r="C372" s="4">
        <v>6568545915</v>
      </c>
      <c r="D372" t="s">
        <v>582</v>
      </c>
      <c r="E372" t="s">
        <v>25</v>
      </c>
      <c r="G372" t="s">
        <v>584</v>
      </c>
      <c r="H372"/>
      <c r="L372" t="s">
        <v>585</v>
      </c>
      <c r="M372" t="s">
        <v>586</v>
      </c>
      <c r="N372" t="s">
        <v>587</v>
      </c>
      <c r="P372" t="s">
        <v>588</v>
      </c>
      <c r="Q372" t="s">
        <v>589</v>
      </c>
      <c r="T372" t="s">
        <v>587</v>
      </c>
      <c r="V372" t="s">
        <v>588</v>
      </c>
      <c r="W372">
        <v>49145</v>
      </c>
      <c r="X372">
        <v>901645</v>
      </c>
      <c r="Y372" t="s">
        <v>33</v>
      </c>
    </row>
    <row r="373" spans="1:26" x14ac:dyDescent="0.25">
      <c r="A373" s="9" t="s">
        <v>2437</v>
      </c>
      <c r="B373" s="4">
        <v>6568545860</v>
      </c>
      <c r="C373" s="4">
        <v>6568545915</v>
      </c>
      <c r="D373" t="s">
        <v>582</v>
      </c>
      <c r="E373" t="s">
        <v>25</v>
      </c>
      <c r="G373" t="s">
        <v>584</v>
      </c>
      <c r="H373" t="s">
        <v>45</v>
      </c>
      <c r="L373" t="s">
        <v>585</v>
      </c>
      <c r="M373" t="s">
        <v>586</v>
      </c>
      <c r="N373" t="s">
        <v>587</v>
      </c>
      <c r="P373" t="s">
        <v>588</v>
      </c>
      <c r="Q373" t="s">
        <v>589</v>
      </c>
      <c r="T373" t="s">
        <v>587</v>
      </c>
      <c r="V373" t="s">
        <v>588</v>
      </c>
      <c r="W373">
        <v>49145</v>
      </c>
      <c r="X373">
        <v>901645</v>
      </c>
      <c r="Y373" t="s">
        <v>33</v>
      </c>
      <c r="Z373">
        <v>10002</v>
      </c>
    </row>
    <row r="374" spans="1:26" x14ac:dyDescent="0.25">
      <c r="A374" s="9" t="s">
        <v>2437</v>
      </c>
      <c r="B374" s="4">
        <v>6568545860</v>
      </c>
      <c r="C374" s="4">
        <v>6568545915</v>
      </c>
      <c r="D374" t="s">
        <v>582</v>
      </c>
      <c r="E374" t="s">
        <v>25</v>
      </c>
      <c r="G374" t="s">
        <v>584</v>
      </c>
      <c r="H374" t="s">
        <v>322</v>
      </c>
      <c r="L374" t="s">
        <v>585</v>
      </c>
      <c r="M374" t="s">
        <v>586</v>
      </c>
      <c r="N374" t="s">
        <v>587</v>
      </c>
      <c r="P374" t="s">
        <v>588</v>
      </c>
      <c r="Q374" t="s">
        <v>589</v>
      </c>
      <c r="T374" t="s">
        <v>587</v>
      </c>
      <c r="V374" t="s">
        <v>588</v>
      </c>
      <c r="W374">
        <v>49145</v>
      </c>
      <c r="X374">
        <v>901645</v>
      </c>
      <c r="Y374" t="s">
        <v>33</v>
      </c>
      <c r="Z374">
        <v>10010</v>
      </c>
    </row>
    <row r="375" spans="1:26" x14ac:dyDescent="0.25">
      <c r="A375" s="9" t="s">
        <v>2437</v>
      </c>
      <c r="B375" s="4">
        <v>6568545860</v>
      </c>
      <c r="C375" s="4">
        <v>6568545915</v>
      </c>
      <c r="D375" t="s">
        <v>582</v>
      </c>
      <c r="E375" t="s">
        <v>25</v>
      </c>
      <c r="G375" t="s">
        <v>584</v>
      </c>
      <c r="H375" t="s">
        <v>126</v>
      </c>
      <c r="L375" t="s">
        <v>585</v>
      </c>
      <c r="M375" t="s">
        <v>586</v>
      </c>
      <c r="N375" t="s">
        <v>587</v>
      </c>
      <c r="P375" t="s">
        <v>588</v>
      </c>
      <c r="Q375" t="s">
        <v>589</v>
      </c>
      <c r="T375" t="s">
        <v>587</v>
      </c>
      <c r="V375" t="s">
        <v>588</v>
      </c>
      <c r="W375">
        <v>49145</v>
      </c>
      <c r="X375">
        <v>901645</v>
      </c>
      <c r="Y375" t="s">
        <v>33</v>
      </c>
      <c r="Z375">
        <v>515</v>
      </c>
    </row>
    <row r="376" spans="1:26" x14ac:dyDescent="0.25">
      <c r="A376" s="9" t="s">
        <v>2437</v>
      </c>
      <c r="B376" s="4">
        <v>6568545860</v>
      </c>
      <c r="C376" s="4">
        <v>6568545915</v>
      </c>
      <c r="D376" t="s">
        <v>582</v>
      </c>
      <c r="E376" t="s">
        <v>25</v>
      </c>
      <c r="G376" t="s">
        <v>584</v>
      </c>
      <c r="H376" t="s">
        <v>141</v>
      </c>
      <c r="L376" t="s">
        <v>585</v>
      </c>
      <c r="M376" t="s">
        <v>586</v>
      </c>
      <c r="N376" t="s">
        <v>587</v>
      </c>
      <c r="P376" t="s">
        <v>588</v>
      </c>
      <c r="Q376" t="s">
        <v>589</v>
      </c>
      <c r="T376" t="s">
        <v>587</v>
      </c>
      <c r="V376" t="s">
        <v>588</v>
      </c>
      <c r="W376">
        <v>49145</v>
      </c>
      <c r="X376">
        <v>901645</v>
      </c>
      <c r="Y376" t="s">
        <v>33</v>
      </c>
      <c r="Z376">
        <v>516</v>
      </c>
    </row>
    <row r="377" spans="1:26" x14ac:dyDescent="0.25">
      <c r="A377" s="9" t="s">
        <v>2437</v>
      </c>
      <c r="B377" s="4">
        <v>6568545860</v>
      </c>
      <c r="C377" s="4">
        <v>6568545915</v>
      </c>
      <c r="D377" t="s">
        <v>582</v>
      </c>
      <c r="E377" t="s">
        <v>25</v>
      </c>
      <c r="G377" t="s">
        <v>584</v>
      </c>
      <c r="H377" t="s">
        <v>164</v>
      </c>
      <c r="L377" t="s">
        <v>585</v>
      </c>
      <c r="M377" t="s">
        <v>586</v>
      </c>
      <c r="N377" t="s">
        <v>587</v>
      </c>
      <c r="P377" t="s">
        <v>588</v>
      </c>
      <c r="Q377" t="s">
        <v>589</v>
      </c>
      <c r="T377" t="s">
        <v>587</v>
      </c>
      <c r="V377" t="s">
        <v>588</v>
      </c>
      <c r="W377">
        <v>49145</v>
      </c>
      <c r="X377">
        <v>901645</v>
      </c>
      <c r="Y377" t="s">
        <v>33</v>
      </c>
      <c r="Z377">
        <v>576</v>
      </c>
    </row>
    <row r="378" spans="1:26" x14ac:dyDescent="0.25">
      <c r="A378" s="9" t="s">
        <v>2437</v>
      </c>
      <c r="B378" s="4">
        <v>6568545860</v>
      </c>
      <c r="C378" s="4">
        <v>6568545915</v>
      </c>
      <c r="D378" t="s">
        <v>582</v>
      </c>
      <c r="E378" t="s">
        <v>25</v>
      </c>
      <c r="G378" t="s">
        <v>584</v>
      </c>
      <c r="H378" t="s">
        <v>127</v>
      </c>
      <c r="L378" t="s">
        <v>585</v>
      </c>
      <c r="M378" t="s">
        <v>586</v>
      </c>
      <c r="N378" t="s">
        <v>587</v>
      </c>
      <c r="P378" t="s">
        <v>588</v>
      </c>
      <c r="Q378" t="s">
        <v>589</v>
      </c>
      <c r="T378" t="s">
        <v>587</v>
      </c>
      <c r="V378" t="s">
        <v>588</v>
      </c>
      <c r="W378">
        <v>49145</v>
      </c>
      <c r="X378">
        <v>901645</v>
      </c>
      <c r="Y378" t="s">
        <v>33</v>
      </c>
      <c r="Z378">
        <v>590</v>
      </c>
    </row>
    <row r="379" spans="1:26" x14ac:dyDescent="0.25">
      <c r="A379" s="9" t="s">
        <v>2438</v>
      </c>
      <c r="B379" s="4">
        <v>6568545854</v>
      </c>
      <c r="C379" s="4">
        <v>6568545915</v>
      </c>
      <c r="D379" t="s">
        <v>582</v>
      </c>
      <c r="E379" t="s">
        <v>25</v>
      </c>
      <c r="G379" t="s">
        <v>584</v>
      </c>
      <c r="H379" t="s">
        <v>6</v>
      </c>
      <c r="L379" t="s">
        <v>585</v>
      </c>
      <c r="M379" t="s">
        <v>586</v>
      </c>
      <c r="N379" t="s">
        <v>587</v>
      </c>
      <c r="P379" t="s">
        <v>588</v>
      </c>
      <c r="Q379" t="s">
        <v>589</v>
      </c>
      <c r="T379" t="s">
        <v>587</v>
      </c>
      <c r="V379" t="s">
        <v>588</v>
      </c>
      <c r="W379">
        <v>49145</v>
      </c>
      <c r="X379">
        <v>901645</v>
      </c>
      <c r="Y379" t="s">
        <v>33</v>
      </c>
      <c r="Z379">
        <v>574</v>
      </c>
    </row>
    <row r="380" spans="1:26" x14ac:dyDescent="0.25">
      <c r="A380" s="9" t="s">
        <v>2439</v>
      </c>
      <c r="B380" s="4">
        <v>6568545867</v>
      </c>
      <c r="C380" s="4">
        <v>6568545915</v>
      </c>
      <c r="D380" t="s">
        <v>582</v>
      </c>
      <c r="E380" t="s">
        <v>25</v>
      </c>
      <c r="G380" t="s">
        <v>584</v>
      </c>
      <c r="H380" t="s">
        <v>100</v>
      </c>
      <c r="L380" t="s">
        <v>585</v>
      </c>
      <c r="M380" t="s">
        <v>586</v>
      </c>
      <c r="N380" t="s">
        <v>587</v>
      </c>
      <c r="P380" t="s">
        <v>588</v>
      </c>
      <c r="Q380" t="s">
        <v>589</v>
      </c>
      <c r="T380" t="s">
        <v>587</v>
      </c>
      <c r="V380" t="s">
        <v>588</v>
      </c>
      <c r="W380">
        <v>49145</v>
      </c>
      <c r="X380">
        <v>901645</v>
      </c>
      <c r="Y380" t="s">
        <v>33</v>
      </c>
      <c r="Z380">
        <v>501</v>
      </c>
    </row>
    <row r="381" spans="1:26" x14ac:dyDescent="0.25">
      <c r="A381" s="9" t="s">
        <v>2439</v>
      </c>
      <c r="B381" s="4">
        <v>6568545867</v>
      </c>
      <c r="C381" s="4">
        <v>6568545915</v>
      </c>
      <c r="D381" t="s">
        <v>582</v>
      </c>
      <c r="E381" t="s">
        <v>25</v>
      </c>
      <c r="G381" t="s">
        <v>584</v>
      </c>
      <c r="H381" t="s">
        <v>101</v>
      </c>
      <c r="L381" t="s">
        <v>585</v>
      </c>
      <c r="M381" t="s">
        <v>586</v>
      </c>
      <c r="N381" t="s">
        <v>587</v>
      </c>
      <c r="P381" t="s">
        <v>588</v>
      </c>
      <c r="Q381" t="s">
        <v>589</v>
      </c>
      <c r="T381" t="s">
        <v>587</v>
      </c>
      <c r="V381" t="s">
        <v>588</v>
      </c>
      <c r="W381">
        <v>49145</v>
      </c>
      <c r="X381">
        <v>901645</v>
      </c>
      <c r="Y381" t="s">
        <v>33</v>
      </c>
      <c r="Z381">
        <v>510</v>
      </c>
    </row>
    <row r="382" spans="1:26" x14ac:dyDescent="0.25">
      <c r="A382" s="9" t="s">
        <v>2439</v>
      </c>
      <c r="B382" s="4">
        <v>6568545867</v>
      </c>
      <c r="C382" s="4">
        <v>6568545915</v>
      </c>
      <c r="D382" t="s">
        <v>582</v>
      </c>
      <c r="E382" t="s">
        <v>25</v>
      </c>
      <c r="G382" t="s">
        <v>584</v>
      </c>
      <c r="H382" t="s">
        <v>144</v>
      </c>
      <c r="L382" t="s">
        <v>585</v>
      </c>
      <c r="M382" t="s">
        <v>586</v>
      </c>
      <c r="N382" t="s">
        <v>587</v>
      </c>
      <c r="P382" t="s">
        <v>588</v>
      </c>
      <c r="Q382" t="s">
        <v>589</v>
      </c>
      <c r="T382" t="s">
        <v>587</v>
      </c>
      <c r="V382" t="s">
        <v>588</v>
      </c>
      <c r="W382">
        <v>49145</v>
      </c>
      <c r="X382">
        <v>901645</v>
      </c>
      <c r="Y382" t="s">
        <v>33</v>
      </c>
      <c r="Z382">
        <v>563</v>
      </c>
    </row>
    <row r="383" spans="1:26" x14ac:dyDescent="0.25">
      <c r="A383" s="9" t="s">
        <v>2439</v>
      </c>
      <c r="B383" s="4">
        <v>6568545867</v>
      </c>
      <c r="C383" s="4">
        <v>6568545915</v>
      </c>
      <c r="D383" t="s">
        <v>582</v>
      </c>
      <c r="E383" t="s">
        <v>25</v>
      </c>
      <c r="G383" t="s">
        <v>584</v>
      </c>
      <c r="H383" t="s">
        <v>3227</v>
      </c>
      <c r="L383" t="s">
        <v>585</v>
      </c>
      <c r="M383" t="s">
        <v>586</v>
      </c>
      <c r="N383" t="s">
        <v>587</v>
      </c>
      <c r="P383" t="s">
        <v>588</v>
      </c>
      <c r="Q383" t="s">
        <v>589</v>
      </c>
      <c r="T383" t="s">
        <v>587</v>
      </c>
      <c r="V383" t="s">
        <v>588</v>
      </c>
      <c r="W383">
        <v>49145</v>
      </c>
      <c r="X383">
        <v>901645</v>
      </c>
      <c r="Y383" t="s">
        <v>33</v>
      </c>
      <c r="Z383">
        <v>565</v>
      </c>
    </row>
    <row r="384" spans="1:26" x14ac:dyDescent="0.25">
      <c r="A384" s="9" t="s">
        <v>2439</v>
      </c>
      <c r="B384" s="4">
        <v>6568545867</v>
      </c>
      <c r="C384" s="4">
        <v>6568545915</v>
      </c>
      <c r="D384" t="s">
        <v>582</v>
      </c>
      <c r="E384" t="s">
        <v>25</v>
      </c>
      <c r="G384" t="s">
        <v>584</v>
      </c>
      <c r="H384" t="s">
        <v>321</v>
      </c>
      <c r="L384" t="s">
        <v>585</v>
      </c>
      <c r="M384" t="s">
        <v>586</v>
      </c>
      <c r="N384" t="s">
        <v>587</v>
      </c>
      <c r="P384" t="s">
        <v>588</v>
      </c>
      <c r="Q384" t="s">
        <v>589</v>
      </c>
      <c r="T384" t="s">
        <v>587</v>
      </c>
      <c r="V384" t="s">
        <v>588</v>
      </c>
      <c r="W384">
        <v>49145</v>
      </c>
      <c r="X384">
        <v>901645</v>
      </c>
      <c r="Y384" t="s">
        <v>33</v>
      </c>
      <c r="Z384">
        <v>566</v>
      </c>
    </row>
    <row r="385" spans="1:26" x14ac:dyDescent="0.25">
      <c r="A385" s="9" t="s">
        <v>2439</v>
      </c>
      <c r="B385" s="4">
        <v>6568545867</v>
      </c>
      <c r="C385" s="4">
        <v>6568545915</v>
      </c>
      <c r="D385" t="s">
        <v>582</v>
      </c>
      <c r="E385" t="s">
        <v>25</v>
      </c>
      <c r="G385" t="s">
        <v>584</v>
      </c>
      <c r="H385" t="s">
        <v>143</v>
      </c>
      <c r="L385" t="s">
        <v>585</v>
      </c>
      <c r="M385" t="s">
        <v>586</v>
      </c>
      <c r="N385" t="s">
        <v>587</v>
      </c>
      <c r="P385" t="s">
        <v>588</v>
      </c>
      <c r="Q385" t="s">
        <v>589</v>
      </c>
      <c r="T385" t="s">
        <v>587</v>
      </c>
      <c r="V385" t="s">
        <v>588</v>
      </c>
      <c r="W385">
        <v>49145</v>
      </c>
      <c r="X385">
        <v>901645</v>
      </c>
      <c r="Y385" t="s">
        <v>33</v>
      </c>
      <c r="Z385">
        <v>577</v>
      </c>
    </row>
    <row r="386" spans="1:26" x14ac:dyDescent="0.25">
      <c r="A386" s="9" t="s">
        <v>2439</v>
      </c>
      <c r="B386" s="4">
        <v>6568545867</v>
      </c>
      <c r="C386" s="4">
        <v>6568545915</v>
      </c>
      <c r="D386" t="s">
        <v>582</v>
      </c>
      <c r="E386" t="s">
        <v>25</v>
      </c>
      <c r="G386" t="s">
        <v>584</v>
      </c>
      <c r="H386" t="s">
        <v>142</v>
      </c>
      <c r="L386" t="s">
        <v>585</v>
      </c>
      <c r="M386" t="s">
        <v>586</v>
      </c>
      <c r="N386" t="s">
        <v>587</v>
      </c>
      <c r="P386" t="s">
        <v>588</v>
      </c>
      <c r="Q386" t="s">
        <v>589</v>
      </c>
      <c r="T386" t="s">
        <v>587</v>
      </c>
      <c r="V386" t="s">
        <v>588</v>
      </c>
      <c r="W386">
        <v>49145</v>
      </c>
      <c r="X386">
        <v>901645</v>
      </c>
      <c r="Y386" t="s">
        <v>33</v>
      </c>
      <c r="Z386">
        <v>579</v>
      </c>
    </row>
    <row r="387" spans="1:26" x14ac:dyDescent="0.25">
      <c r="A387" s="9" t="s">
        <v>2440</v>
      </c>
      <c r="D387" t="s">
        <v>364</v>
      </c>
      <c r="E387" t="s">
        <v>25</v>
      </c>
      <c r="G387" t="s">
        <v>365</v>
      </c>
      <c r="H387" s="9" t="s">
        <v>126</v>
      </c>
      <c r="I387" t="s">
        <v>366</v>
      </c>
      <c r="M387">
        <v>19</v>
      </c>
      <c r="N387" t="s">
        <v>367</v>
      </c>
      <c r="O387" t="s">
        <v>368</v>
      </c>
      <c r="P387" t="s">
        <v>369</v>
      </c>
      <c r="R387" t="s">
        <v>370</v>
      </c>
      <c r="T387" t="s">
        <v>365</v>
      </c>
      <c r="W387">
        <v>100600</v>
      </c>
      <c r="X387" t="s">
        <v>370</v>
      </c>
      <c r="Y387" t="s">
        <v>371</v>
      </c>
      <c r="Z387">
        <v>515</v>
      </c>
    </row>
    <row r="388" spans="1:26" x14ac:dyDescent="0.25">
      <c r="A388" s="9" t="s">
        <v>2441</v>
      </c>
      <c r="B388" s="4">
        <v>6568545859</v>
      </c>
      <c r="C388" s="4">
        <v>6568545915</v>
      </c>
      <c r="D388" t="s">
        <v>582</v>
      </c>
      <c r="E388" t="s">
        <v>25</v>
      </c>
      <c r="G388" t="s">
        <v>584</v>
      </c>
      <c r="H388" t="s">
        <v>3230</v>
      </c>
      <c r="L388" t="s">
        <v>585</v>
      </c>
      <c r="M388" t="s">
        <v>586</v>
      </c>
      <c r="N388" t="s">
        <v>587</v>
      </c>
      <c r="P388" t="s">
        <v>588</v>
      </c>
      <c r="Q388" t="s">
        <v>589</v>
      </c>
      <c r="T388" t="s">
        <v>587</v>
      </c>
      <c r="V388" t="s">
        <v>588</v>
      </c>
      <c r="W388">
        <v>49145</v>
      </c>
      <c r="X388">
        <v>901645</v>
      </c>
      <c r="Y388" t="s">
        <v>33</v>
      </c>
      <c r="Z388">
        <v>560</v>
      </c>
    </row>
    <row r="389" spans="1:26" x14ac:dyDescent="0.25">
      <c r="A389" s="9" t="s">
        <v>2441</v>
      </c>
      <c r="B389" s="4">
        <v>6568545859</v>
      </c>
      <c r="C389" s="4">
        <v>6568545915</v>
      </c>
      <c r="D389" t="s">
        <v>582</v>
      </c>
      <c r="E389" t="s">
        <v>25</v>
      </c>
      <c r="G389" t="s">
        <v>584</v>
      </c>
      <c r="H389" t="s">
        <v>163</v>
      </c>
      <c r="L389" t="s">
        <v>585</v>
      </c>
      <c r="M389" t="s">
        <v>586</v>
      </c>
      <c r="N389" t="s">
        <v>587</v>
      </c>
      <c r="P389" t="s">
        <v>588</v>
      </c>
      <c r="Q389" t="s">
        <v>589</v>
      </c>
      <c r="T389" t="s">
        <v>587</v>
      </c>
      <c r="V389" t="s">
        <v>588</v>
      </c>
      <c r="W389">
        <v>49145</v>
      </c>
      <c r="X389">
        <v>901645</v>
      </c>
      <c r="Y389" t="s">
        <v>33</v>
      </c>
      <c r="Z389">
        <v>561</v>
      </c>
    </row>
    <row r="390" spans="1:26" x14ac:dyDescent="0.25">
      <c r="A390" s="9" t="s">
        <v>2441</v>
      </c>
      <c r="B390" s="4">
        <v>6568545859</v>
      </c>
      <c r="C390" s="4">
        <v>6568545915</v>
      </c>
      <c r="D390" t="s">
        <v>582</v>
      </c>
      <c r="E390" t="s">
        <v>25</v>
      </c>
      <c r="G390" t="s">
        <v>584</v>
      </c>
      <c r="H390" t="s">
        <v>147</v>
      </c>
      <c r="L390" t="s">
        <v>585</v>
      </c>
      <c r="M390" t="s">
        <v>586</v>
      </c>
      <c r="N390" t="s">
        <v>587</v>
      </c>
      <c r="P390" t="s">
        <v>588</v>
      </c>
      <c r="Q390" t="s">
        <v>589</v>
      </c>
      <c r="T390" t="s">
        <v>587</v>
      </c>
      <c r="V390" t="s">
        <v>588</v>
      </c>
      <c r="W390">
        <v>49145</v>
      </c>
      <c r="X390">
        <v>901645</v>
      </c>
      <c r="Y390" t="s">
        <v>33</v>
      </c>
      <c r="Z390">
        <v>568</v>
      </c>
    </row>
    <row r="391" spans="1:26" x14ac:dyDescent="0.25">
      <c r="A391" s="9" t="s">
        <v>2442</v>
      </c>
      <c r="B391" s="4">
        <v>6568545849</v>
      </c>
      <c r="C391" s="4">
        <v>6568545915</v>
      </c>
      <c r="D391" t="s">
        <v>582</v>
      </c>
      <c r="E391" t="s">
        <v>1</v>
      </c>
      <c r="F391" t="s">
        <v>552</v>
      </c>
      <c r="G391" t="s">
        <v>584</v>
      </c>
      <c r="H391" t="s">
        <v>144</v>
      </c>
      <c r="L391" t="s">
        <v>585</v>
      </c>
      <c r="M391" t="s">
        <v>586</v>
      </c>
      <c r="N391" t="s">
        <v>587</v>
      </c>
      <c r="P391" t="s">
        <v>588</v>
      </c>
      <c r="Q391" t="s">
        <v>589</v>
      </c>
      <c r="T391" t="s">
        <v>587</v>
      </c>
      <c r="V391" t="s">
        <v>588</v>
      </c>
      <c r="W391">
        <v>49145</v>
      </c>
      <c r="X391">
        <v>901645</v>
      </c>
      <c r="Y391" t="s">
        <v>33</v>
      </c>
      <c r="Z391">
        <v>563</v>
      </c>
    </row>
    <row r="392" spans="1:26" x14ac:dyDescent="0.25">
      <c r="A392" s="9" t="s">
        <v>2442</v>
      </c>
      <c r="B392" s="4">
        <v>6568545849</v>
      </c>
      <c r="C392" s="4">
        <v>6568545915</v>
      </c>
      <c r="D392" t="s">
        <v>582</v>
      </c>
      <c r="E392" t="s">
        <v>1</v>
      </c>
      <c r="F392" t="s">
        <v>552</v>
      </c>
      <c r="G392" t="s">
        <v>584</v>
      </c>
      <c r="H392" t="s">
        <v>3227</v>
      </c>
      <c r="L392" t="s">
        <v>585</v>
      </c>
      <c r="M392" t="s">
        <v>586</v>
      </c>
      <c r="N392" t="s">
        <v>587</v>
      </c>
      <c r="P392" t="s">
        <v>588</v>
      </c>
      <c r="Q392" t="s">
        <v>589</v>
      </c>
      <c r="T392" t="s">
        <v>587</v>
      </c>
      <c r="V392" t="s">
        <v>588</v>
      </c>
      <c r="W392">
        <v>49145</v>
      </c>
      <c r="X392">
        <v>901645</v>
      </c>
      <c r="Y392" t="s">
        <v>33</v>
      </c>
      <c r="Z392">
        <v>565</v>
      </c>
    </row>
    <row r="393" spans="1:26" x14ac:dyDescent="0.25">
      <c r="A393" s="9" t="s">
        <v>2442</v>
      </c>
      <c r="B393" s="4">
        <v>6568545849</v>
      </c>
      <c r="C393" s="4">
        <v>6568545915</v>
      </c>
      <c r="D393" t="s">
        <v>582</v>
      </c>
      <c r="E393" t="s">
        <v>1</v>
      </c>
      <c r="F393" t="s">
        <v>552</v>
      </c>
      <c r="G393" t="s">
        <v>584</v>
      </c>
      <c r="H393" t="s">
        <v>142</v>
      </c>
      <c r="L393" t="s">
        <v>585</v>
      </c>
      <c r="M393" t="s">
        <v>586</v>
      </c>
      <c r="N393" t="s">
        <v>587</v>
      </c>
      <c r="P393" t="s">
        <v>588</v>
      </c>
      <c r="Q393" t="s">
        <v>589</v>
      </c>
      <c r="T393" t="s">
        <v>587</v>
      </c>
      <c r="V393" t="s">
        <v>588</v>
      </c>
      <c r="W393">
        <v>49145</v>
      </c>
      <c r="X393">
        <v>901645</v>
      </c>
      <c r="Y393" t="s">
        <v>33</v>
      </c>
      <c r="Z393">
        <v>579</v>
      </c>
    </row>
    <row r="394" spans="1:26" x14ac:dyDescent="0.25">
      <c r="A394" s="9" t="s">
        <v>2443</v>
      </c>
      <c r="B394" s="4">
        <v>6568545856</v>
      </c>
      <c r="C394" s="4">
        <v>6568545915</v>
      </c>
      <c r="D394" t="s">
        <v>582</v>
      </c>
      <c r="E394" t="s">
        <v>67</v>
      </c>
      <c r="G394" t="s">
        <v>584</v>
      </c>
      <c r="H394" t="s">
        <v>55</v>
      </c>
      <c r="L394" t="s">
        <v>585</v>
      </c>
      <c r="M394" t="s">
        <v>586</v>
      </c>
      <c r="N394" t="s">
        <v>587</v>
      </c>
      <c r="P394" t="s">
        <v>588</v>
      </c>
      <c r="Q394" t="s">
        <v>589</v>
      </c>
      <c r="T394" t="s">
        <v>587</v>
      </c>
      <c r="V394" t="s">
        <v>588</v>
      </c>
      <c r="W394">
        <v>49145</v>
      </c>
      <c r="X394">
        <v>901645</v>
      </c>
      <c r="Y394" t="s">
        <v>33</v>
      </c>
      <c r="Z394">
        <v>10008</v>
      </c>
    </row>
    <row r="395" spans="1:26" x14ac:dyDescent="0.25">
      <c r="A395" s="9" t="s">
        <v>2443</v>
      </c>
      <c r="B395" s="4">
        <v>6568545856</v>
      </c>
      <c r="C395" s="4">
        <v>6568545915</v>
      </c>
      <c r="D395" t="s">
        <v>582</v>
      </c>
      <c r="E395" t="s">
        <v>67</v>
      </c>
      <c r="G395" t="s">
        <v>584</v>
      </c>
      <c r="H395" t="s">
        <v>3230</v>
      </c>
      <c r="L395" t="s">
        <v>585</v>
      </c>
      <c r="M395" t="s">
        <v>586</v>
      </c>
      <c r="N395" t="s">
        <v>587</v>
      </c>
      <c r="P395" t="s">
        <v>588</v>
      </c>
      <c r="Q395" t="s">
        <v>589</v>
      </c>
      <c r="T395" t="s">
        <v>587</v>
      </c>
      <c r="V395" t="s">
        <v>588</v>
      </c>
      <c r="W395">
        <v>49145</v>
      </c>
      <c r="X395">
        <v>901645</v>
      </c>
      <c r="Y395" t="s">
        <v>33</v>
      </c>
      <c r="Z395">
        <v>560</v>
      </c>
    </row>
    <row r="396" spans="1:26" x14ac:dyDescent="0.25">
      <c r="A396" s="9" t="s">
        <v>2443</v>
      </c>
      <c r="B396" s="4">
        <v>6568545856</v>
      </c>
      <c r="C396" s="4">
        <v>6568545915</v>
      </c>
      <c r="D396" t="s">
        <v>582</v>
      </c>
      <c r="E396" t="s">
        <v>67</v>
      </c>
      <c r="G396" t="s">
        <v>584</v>
      </c>
      <c r="H396" t="s">
        <v>163</v>
      </c>
      <c r="L396" t="s">
        <v>585</v>
      </c>
      <c r="M396" t="s">
        <v>586</v>
      </c>
      <c r="N396" t="s">
        <v>587</v>
      </c>
      <c r="P396" t="s">
        <v>588</v>
      </c>
      <c r="Q396" t="s">
        <v>589</v>
      </c>
      <c r="T396" t="s">
        <v>587</v>
      </c>
      <c r="V396" t="s">
        <v>588</v>
      </c>
      <c r="W396">
        <v>49145</v>
      </c>
      <c r="X396">
        <v>901645</v>
      </c>
      <c r="Y396" t="s">
        <v>33</v>
      </c>
      <c r="Z396">
        <v>561</v>
      </c>
    </row>
    <row r="397" spans="1:26" x14ac:dyDescent="0.25">
      <c r="A397" s="9" t="s">
        <v>2443</v>
      </c>
      <c r="B397" s="4">
        <v>6568545856</v>
      </c>
      <c r="C397" s="4">
        <v>6568545915</v>
      </c>
      <c r="D397" t="s">
        <v>582</v>
      </c>
      <c r="E397" t="s">
        <v>67</v>
      </c>
      <c r="G397" t="s">
        <v>584</v>
      </c>
      <c r="H397" t="s">
        <v>147</v>
      </c>
      <c r="L397" t="s">
        <v>585</v>
      </c>
      <c r="M397" t="s">
        <v>586</v>
      </c>
      <c r="N397" t="s">
        <v>587</v>
      </c>
      <c r="P397" t="s">
        <v>588</v>
      </c>
      <c r="Q397" t="s">
        <v>589</v>
      </c>
      <c r="T397" t="s">
        <v>587</v>
      </c>
      <c r="V397" t="s">
        <v>588</v>
      </c>
      <c r="W397">
        <v>49145</v>
      </c>
      <c r="X397">
        <v>901645</v>
      </c>
      <c r="Y397" t="s">
        <v>33</v>
      </c>
      <c r="Z397">
        <v>568</v>
      </c>
    </row>
    <row r="398" spans="1:26" x14ac:dyDescent="0.25">
      <c r="A398" s="9" t="s">
        <v>2444</v>
      </c>
      <c r="B398" s="4">
        <v>6568545881</v>
      </c>
      <c r="C398" s="4">
        <v>6568545915</v>
      </c>
      <c r="D398" t="s">
        <v>582</v>
      </c>
      <c r="E398" t="s">
        <v>1</v>
      </c>
      <c r="G398" t="s">
        <v>584</v>
      </c>
      <c r="H398" t="s">
        <v>55</v>
      </c>
      <c r="L398" t="s">
        <v>585</v>
      </c>
      <c r="M398" t="s">
        <v>586</v>
      </c>
      <c r="N398" t="s">
        <v>587</v>
      </c>
      <c r="P398" t="s">
        <v>588</v>
      </c>
      <c r="Q398" t="s">
        <v>589</v>
      </c>
      <c r="T398" t="s">
        <v>587</v>
      </c>
      <c r="V398" t="s">
        <v>588</v>
      </c>
      <c r="W398">
        <v>49145</v>
      </c>
      <c r="X398">
        <v>901645</v>
      </c>
      <c r="Y398" t="s">
        <v>33</v>
      </c>
      <c r="Z398">
        <v>10008</v>
      </c>
    </row>
    <row r="399" spans="1:26" x14ac:dyDescent="0.25">
      <c r="A399" s="9" t="s">
        <v>2444</v>
      </c>
      <c r="B399" s="4">
        <v>6568545881</v>
      </c>
      <c r="C399" s="4">
        <v>6568545915</v>
      </c>
      <c r="D399" t="s">
        <v>582</v>
      </c>
      <c r="E399" t="s">
        <v>1</v>
      </c>
      <c r="G399" t="s">
        <v>584</v>
      </c>
      <c r="H399" t="s">
        <v>3230</v>
      </c>
      <c r="L399" t="s">
        <v>585</v>
      </c>
      <c r="M399" t="s">
        <v>586</v>
      </c>
      <c r="N399" t="s">
        <v>587</v>
      </c>
      <c r="P399" t="s">
        <v>588</v>
      </c>
      <c r="Q399" t="s">
        <v>589</v>
      </c>
      <c r="T399" t="s">
        <v>587</v>
      </c>
      <c r="V399" t="s">
        <v>588</v>
      </c>
      <c r="W399">
        <v>49145</v>
      </c>
      <c r="X399">
        <v>901645</v>
      </c>
      <c r="Y399" t="s">
        <v>33</v>
      </c>
      <c r="Z399">
        <v>560</v>
      </c>
    </row>
    <row r="400" spans="1:26" x14ac:dyDescent="0.25">
      <c r="A400" s="9" t="s">
        <v>2444</v>
      </c>
      <c r="B400" s="4">
        <v>6568545881</v>
      </c>
      <c r="C400" s="4">
        <v>6568545915</v>
      </c>
      <c r="D400" t="s">
        <v>582</v>
      </c>
      <c r="E400" t="s">
        <v>1</v>
      </c>
      <c r="G400" t="s">
        <v>584</v>
      </c>
      <c r="H400" t="s">
        <v>163</v>
      </c>
      <c r="L400" t="s">
        <v>585</v>
      </c>
      <c r="M400" t="s">
        <v>586</v>
      </c>
      <c r="N400" t="s">
        <v>587</v>
      </c>
      <c r="P400" t="s">
        <v>588</v>
      </c>
      <c r="Q400" t="s">
        <v>589</v>
      </c>
      <c r="T400" t="s">
        <v>587</v>
      </c>
      <c r="V400" t="s">
        <v>588</v>
      </c>
      <c r="W400">
        <v>49145</v>
      </c>
      <c r="X400">
        <v>901645</v>
      </c>
      <c r="Y400" t="s">
        <v>33</v>
      </c>
      <c r="Z400">
        <v>561</v>
      </c>
    </row>
    <row r="401" spans="1:28" x14ac:dyDescent="0.25">
      <c r="A401" s="9" t="s">
        <v>2445</v>
      </c>
      <c r="D401" t="s">
        <v>593</v>
      </c>
      <c r="F401" t="s">
        <v>185</v>
      </c>
      <c r="G401" t="s">
        <v>594</v>
      </c>
      <c r="L401" t="s">
        <v>595</v>
      </c>
      <c r="M401" t="s">
        <v>596</v>
      </c>
      <c r="N401" t="s">
        <v>597</v>
      </c>
      <c r="O401" t="s">
        <v>598</v>
      </c>
      <c r="P401" t="s">
        <v>599</v>
      </c>
      <c r="R401" t="s">
        <v>600</v>
      </c>
      <c r="S401" t="s">
        <v>601</v>
      </c>
      <c r="T401" t="s">
        <v>602</v>
      </c>
      <c r="V401" t="s">
        <v>599</v>
      </c>
      <c r="X401" t="s">
        <v>600</v>
      </c>
      <c r="Y401" t="s">
        <v>603</v>
      </c>
    </row>
    <row r="402" spans="1:28" x14ac:dyDescent="0.25">
      <c r="A402" s="9" t="s">
        <v>2446</v>
      </c>
      <c r="B402" s="4" t="s">
        <v>604</v>
      </c>
      <c r="C402" s="4" t="s">
        <v>605</v>
      </c>
      <c r="D402" t="s">
        <v>593</v>
      </c>
      <c r="E402" t="s">
        <v>151</v>
      </c>
      <c r="F402" t="s">
        <v>152</v>
      </c>
      <c r="G402" t="s">
        <v>594</v>
      </c>
      <c r="H402" t="s">
        <v>45</v>
      </c>
      <c r="L402" t="s">
        <v>595</v>
      </c>
      <c r="M402" t="s">
        <v>596</v>
      </c>
      <c r="N402" t="s">
        <v>597</v>
      </c>
      <c r="O402" t="s">
        <v>598</v>
      </c>
      <c r="P402" t="s">
        <v>599</v>
      </c>
      <c r="R402" t="s">
        <v>600</v>
      </c>
      <c r="S402" t="s">
        <v>601</v>
      </c>
      <c r="T402" t="s">
        <v>602</v>
      </c>
      <c r="V402" t="s">
        <v>599</v>
      </c>
      <c r="W402">
        <v>10002</v>
      </c>
      <c r="X402" t="s">
        <v>600</v>
      </c>
      <c r="Y402" t="s">
        <v>603</v>
      </c>
    </row>
    <row r="403" spans="1:28" x14ac:dyDescent="0.25">
      <c r="A403" s="9" t="s">
        <v>2447</v>
      </c>
      <c r="B403" s="4" t="s">
        <v>548</v>
      </c>
      <c r="C403" s="4" t="s">
        <v>549</v>
      </c>
      <c r="D403" t="s">
        <v>364</v>
      </c>
      <c r="E403" t="s">
        <v>1</v>
      </c>
      <c r="G403" t="s">
        <v>365</v>
      </c>
      <c r="H403" t="s">
        <v>3227</v>
      </c>
      <c r="I403" t="s">
        <v>366</v>
      </c>
      <c r="M403">
        <v>19</v>
      </c>
      <c r="N403" t="s">
        <v>367</v>
      </c>
      <c r="O403" t="s">
        <v>368</v>
      </c>
      <c r="P403" t="s">
        <v>369</v>
      </c>
      <c r="R403" t="s">
        <v>370</v>
      </c>
      <c r="T403" t="s">
        <v>365</v>
      </c>
      <c r="X403" t="s">
        <v>370</v>
      </c>
      <c r="Y403">
        <v>100600</v>
      </c>
      <c r="AA403" t="s">
        <v>371</v>
      </c>
      <c r="AB403">
        <v>565</v>
      </c>
    </row>
    <row r="404" spans="1:28" x14ac:dyDescent="0.25">
      <c r="A404" s="9" t="s">
        <v>2447</v>
      </c>
      <c r="B404" s="4" t="s">
        <v>548</v>
      </c>
      <c r="C404" s="4" t="s">
        <v>549</v>
      </c>
      <c r="D404" t="s">
        <v>364</v>
      </c>
      <c r="E404" t="s">
        <v>1</v>
      </c>
      <c r="G404" t="s">
        <v>365</v>
      </c>
      <c r="H404" t="s">
        <v>10</v>
      </c>
      <c r="I404" t="s">
        <v>366</v>
      </c>
      <c r="M404">
        <v>19</v>
      </c>
      <c r="N404" t="s">
        <v>367</v>
      </c>
      <c r="O404" t="s">
        <v>368</v>
      </c>
      <c r="P404" t="s">
        <v>369</v>
      </c>
      <c r="R404" t="s">
        <v>370</v>
      </c>
      <c r="T404" t="s">
        <v>365</v>
      </c>
      <c r="X404" t="s">
        <v>370</v>
      </c>
      <c r="Y404">
        <v>100600</v>
      </c>
      <c r="AA404" t="s">
        <v>371</v>
      </c>
      <c r="AB404">
        <v>572</v>
      </c>
    </row>
    <row r="405" spans="1:28" x14ac:dyDescent="0.25">
      <c r="A405" s="9" t="s">
        <v>2448</v>
      </c>
      <c r="B405" s="4" t="s">
        <v>606</v>
      </c>
      <c r="C405" s="4" t="s">
        <v>607</v>
      </c>
      <c r="D405" t="s">
        <v>608</v>
      </c>
      <c r="F405" t="s">
        <v>107</v>
      </c>
      <c r="G405" t="s">
        <v>609</v>
      </c>
      <c r="L405" t="s">
        <v>610</v>
      </c>
      <c r="M405" t="s">
        <v>611</v>
      </c>
      <c r="O405" t="s">
        <v>612</v>
      </c>
      <c r="P405" t="s">
        <v>613</v>
      </c>
      <c r="S405" t="s">
        <v>611</v>
      </c>
      <c r="U405" t="s">
        <v>612</v>
      </c>
      <c r="V405" t="s">
        <v>614</v>
      </c>
      <c r="W405" t="s">
        <v>615</v>
      </c>
      <c r="X405" t="s">
        <v>157</v>
      </c>
    </row>
    <row r="406" spans="1:28" x14ac:dyDescent="0.25">
      <c r="A406" s="9" t="s">
        <v>2449</v>
      </c>
      <c r="B406" s="4" t="s">
        <v>616</v>
      </c>
      <c r="C406" s="4" t="s">
        <v>617</v>
      </c>
      <c r="D406" t="s">
        <v>618</v>
      </c>
      <c r="F406" t="s">
        <v>207</v>
      </c>
      <c r="G406" t="s">
        <v>619</v>
      </c>
      <c r="K406" t="s">
        <v>619</v>
      </c>
      <c r="L406" t="s">
        <v>620</v>
      </c>
      <c r="M406" t="s">
        <v>621</v>
      </c>
      <c r="N406">
        <v>111</v>
      </c>
      <c r="O406" t="s">
        <v>622</v>
      </c>
      <c r="P406" t="s">
        <v>623</v>
      </c>
      <c r="Q406" t="s">
        <v>624</v>
      </c>
      <c r="R406" t="s">
        <v>625</v>
      </c>
      <c r="Y406">
        <v>2000</v>
      </c>
      <c r="AA406" t="s">
        <v>157</v>
      </c>
    </row>
    <row r="407" spans="1:28" x14ac:dyDescent="0.25">
      <c r="A407" s="9" t="s">
        <v>2450</v>
      </c>
      <c r="B407" s="4" t="s">
        <v>626</v>
      </c>
      <c r="C407" s="4" t="s">
        <v>617</v>
      </c>
      <c r="D407" t="s">
        <v>618</v>
      </c>
      <c r="E407" t="s">
        <v>48</v>
      </c>
      <c r="F407" t="s">
        <v>497</v>
      </c>
      <c r="G407" t="s">
        <v>619</v>
      </c>
      <c r="H407" t="s">
        <v>45</v>
      </c>
      <c r="K407" t="s">
        <v>619</v>
      </c>
      <c r="L407" t="s">
        <v>620</v>
      </c>
      <c r="M407" t="s">
        <v>621</v>
      </c>
      <c r="N407">
        <v>111</v>
      </c>
      <c r="O407" t="s">
        <v>622</v>
      </c>
      <c r="P407" t="s">
        <v>623</v>
      </c>
      <c r="Q407" t="s">
        <v>624</v>
      </c>
      <c r="R407" t="s">
        <v>625</v>
      </c>
      <c r="Y407">
        <v>2000</v>
      </c>
      <c r="AA407" t="s">
        <v>157</v>
      </c>
      <c r="AB407">
        <v>10002</v>
      </c>
    </row>
    <row r="408" spans="1:28" x14ac:dyDescent="0.25">
      <c r="A408" s="9" t="s">
        <v>2450</v>
      </c>
      <c r="B408" s="4" t="s">
        <v>626</v>
      </c>
      <c r="C408" s="4" t="s">
        <v>617</v>
      </c>
      <c r="D408" t="s">
        <v>618</v>
      </c>
      <c r="E408" t="s">
        <v>48</v>
      </c>
      <c r="F408" t="s">
        <v>497</v>
      </c>
      <c r="G408" t="s">
        <v>619</v>
      </c>
      <c r="H408" t="s">
        <v>142</v>
      </c>
      <c r="K408" t="s">
        <v>619</v>
      </c>
      <c r="L408" t="s">
        <v>620</v>
      </c>
      <c r="M408" t="s">
        <v>621</v>
      </c>
      <c r="N408">
        <v>111</v>
      </c>
      <c r="O408" t="s">
        <v>622</v>
      </c>
      <c r="P408" t="s">
        <v>623</v>
      </c>
      <c r="Q408" t="s">
        <v>624</v>
      </c>
      <c r="R408" t="s">
        <v>625</v>
      </c>
      <c r="Y408">
        <v>2000</v>
      </c>
      <c r="AA408" t="s">
        <v>157</v>
      </c>
      <c r="AB408">
        <v>579</v>
      </c>
    </row>
    <row r="409" spans="1:28" x14ac:dyDescent="0.25">
      <c r="A409" s="9" t="s">
        <v>2451</v>
      </c>
      <c r="B409" s="4" t="s">
        <v>627</v>
      </c>
      <c r="C409" s="4" t="s">
        <v>628</v>
      </c>
      <c r="D409" t="s">
        <v>629</v>
      </c>
      <c r="E409" t="s">
        <v>151</v>
      </c>
      <c r="F409" t="s">
        <v>374</v>
      </c>
      <c r="G409" t="s">
        <v>630</v>
      </c>
      <c r="H409" s="9" t="s">
        <v>3227</v>
      </c>
      <c r="L409">
        <v>42</v>
      </c>
      <c r="M409" t="s">
        <v>631</v>
      </c>
      <c r="N409" t="s">
        <v>632</v>
      </c>
      <c r="P409" t="s">
        <v>633</v>
      </c>
      <c r="Q409" t="s">
        <v>634</v>
      </c>
      <c r="T409" t="s">
        <v>632</v>
      </c>
      <c r="V409" t="s">
        <v>633</v>
      </c>
      <c r="Y409" t="s">
        <v>335</v>
      </c>
      <c r="Z409">
        <v>565</v>
      </c>
    </row>
    <row r="410" spans="1:28" x14ac:dyDescent="0.25">
      <c r="A410" s="9" t="s">
        <v>2452</v>
      </c>
      <c r="B410" s="4" t="s">
        <v>635</v>
      </c>
      <c r="C410" s="4" t="s">
        <v>617</v>
      </c>
      <c r="D410" t="s">
        <v>618</v>
      </c>
      <c r="E410" t="s">
        <v>1</v>
      </c>
      <c r="F410" t="s">
        <v>636</v>
      </c>
      <c r="G410" t="s">
        <v>619</v>
      </c>
      <c r="H410" t="s">
        <v>143</v>
      </c>
      <c r="K410" t="s">
        <v>619</v>
      </c>
      <c r="L410" t="s">
        <v>620</v>
      </c>
      <c r="M410" t="s">
        <v>621</v>
      </c>
      <c r="N410">
        <v>111</v>
      </c>
      <c r="O410" t="s">
        <v>622</v>
      </c>
      <c r="P410" t="s">
        <v>623</v>
      </c>
      <c r="Q410" t="s">
        <v>624</v>
      </c>
      <c r="R410" t="s">
        <v>625</v>
      </c>
      <c r="Y410">
        <v>2000</v>
      </c>
      <c r="AA410" t="s">
        <v>157</v>
      </c>
      <c r="AB410">
        <v>577</v>
      </c>
    </row>
    <row r="411" spans="1:28" x14ac:dyDescent="0.25">
      <c r="A411" s="9" t="s">
        <v>2453</v>
      </c>
      <c r="B411" s="4" t="s">
        <v>637</v>
      </c>
      <c r="C411" s="4" t="s">
        <v>617</v>
      </c>
      <c r="D411" t="s">
        <v>618</v>
      </c>
      <c r="E411" t="s">
        <v>67</v>
      </c>
      <c r="G411" t="s">
        <v>619</v>
      </c>
      <c r="H411" t="s">
        <v>46</v>
      </c>
      <c r="K411" t="s">
        <v>619</v>
      </c>
      <c r="L411" t="s">
        <v>620</v>
      </c>
      <c r="M411" t="s">
        <v>621</v>
      </c>
      <c r="N411">
        <v>111</v>
      </c>
      <c r="O411" t="s">
        <v>622</v>
      </c>
      <c r="P411" t="s">
        <v>623</v>
      </c>
      <c r="Q411" t="s">
        <v>624</v>
      </c>
      <c r="R411" t="s">
        <v>625</v>
      </c>
      <c r="Y411">
        <v>2000</v>
      </c>
      <c r="AA411" t="s">
        <v>157</v>
      </c>
      <c r="AB411">
        <v>506</v>
      </c>
    </row>
    <row r="412" spans="1:28" x14ac:dyDescent="0.25">
      <c r="A412" s="9" t="s">
        <v>2453</v>
      </c>
      <c r="B412" s="4" t="s">
        <v>637</v>
      </c>
      <c r="C412" s="4" t="s">
        <v>617</v>
      </c>
      <c r="D412" t="s">
        <v>618</v>
      </c>
      <c r="E412" t="s">
        <v>67</v>
      </c>
      <c r="G412" t="s">
        <v>619</v>
      </c>
      <c r="H412" t="s">
        <v>6</v>
      </c>
      <c r="K412" t="s">
        <v>619</v>
      </c>
      <c r="L412" t="s">
        <v>620</v>
      </c>
      <c r="M412" t="s">
        <v>621</v>
      </c>
      <c r="N412">
        <v>111</v>
      </c>
      <c r="O412" t="s">
        <v>622</v>
      </c>
      <c r="P412" t="s">
        <v>623</v>
      </c>
      <c r="Q412" t="s">
        <v>624</v>
      </c>
      <c r="R412" t="s">
        <v>625</v>
      </c>
      <c r="Y412">
        <v>2000</v>
      </c>
      <c r="AA412" t="s">
        <v>157</v>
      </c>
      <c r="AB412">
        <v>574</v>
      </c>
    </row>
    <row r="413" spans="1:28" x14ac:dyDescent="0.25">
      <c r="A413" s="9" t="s">
        <v>2454</v>
      </c>
      <c r="B413" s="4" t="s">
        <v>638</v>
      </c>
      <c r="C413" s="4" t="s">
        <v>617</v>
      </c>
      <c r="D413" t="s">
        <v>618</v>
      </c>
      <c r="E413" t="s">
        <v>1</v>
      </c>
      <c r="G413" t="s">
        <v>619</v>
      </c>
      <c r="H413" t="s">
        <v>81</v>
      </c>
      <c r="K413" t="s">
        <v>619</v>
      </c>
      <c r="L413" t="s">
        <v>620</v>
      </c>
      <c r="M413" t="s">
        <v>621</v>
      </c>
      <c r="N413">
        <v>111</v>
      </c>
      <c r="O413" t="s">
        <v>622</v>
      </c>
      <c r="P413" t="s">
        <v>623</v>
      </c>
      <c r="Q413" t="s">
        <v>624</v>
      </c>
      <c r="R413" t="s">
        <v>625</v>
      </c>
      <c r="Y413">
        <v>2000</v>
      </c>
      <c r="AA413" t="s">
        <v>157</v>
      </c>
      <c r="AB413">
        <v>508</v>
      </c>
    </row>
    <row r="414" spans="1:28" x14ac:dyDescent="0.25">
      <c r="A414" s="9" t="s">
        <v>2454</v>
      </c>
      <c r="B414" s="4" t="s">
        <v>638</v>
      </c>
      <c r="C414" s="4" t="s">
        <v>617</v>
      </c>
      <c r="D414" t="s">
        <v>618</v>
      </c>
      <c r="E414" t="s">
        <v>1</v>
      </c>
      <c r="G414" t="s">
        <v>619</v>
      </c>
      <c r="H414" t="s">
        <v>126</v>
      </c>
      <c r="K414" t="s">
        <v>619</v>
      </c>
      <c r="L414" t="s">
        <v>620</v>
      </c>
      <c r="M414" t="s">
        <v>621</v>
      </c>
      <c r="N414">
        <v>111</v>
      </c>
      <c r="O414" t="s">
        <v>622</v>
      </c>
      <c r="P414" t="s">
        <v>623</v>
      </c>
      <c r="Q414" t="s">
        <v>624</v>
      </c>
      <c r="R414" t="s">
        <v>625</v>
      </c>
      <c r="Y414">
        <v>2000</v>
      </c>
      <c r="AA414" t="s">
        <v>157</v>
      </c>
      <c r="AB414">
        <v>515</v>
      </c>
    </row>
    <row r="415" spans="1:28" x14ac:dyDescent="0.25">
      <c r="A415" s="9" t="s">
        <v>2455</v>
      </c>
      <c r="B415" s="4" t="s">
        <v>639</v>
      </c>
      <c r="C415" s="4" t="s">
        <v>617</v>
      </c>
      <c r="D415" t="s">
        <v>618</v>
      </c>
      <c r="E415" t="s">
        <v>1</v>
      </c>
      <c r="G415" t="s">
        <v>619</v>
      </c>
      <c r="H415" t="s">
        <v>320</v>
      </c>
      <c r="K415" t="s">
        <v>619</v>
      </c>
      <c r="L415" t="s">
        <v>620</v>
      </c>
      <c r="M415" t="s">
        <v>621</v>
      </c>
      <c r="N415">
        <v>111</v>
      </c>
      <c r="O415" t="s">
        <v>622</v>
      </c>
      <c r="P415" t="s">
        <v>623</v>
      </c>
      <c r="Q415" t="s">
        <v>624</v>
      </c>
      <c r="R415" t="s">
        <v>625</v>
      </c>
      <c r="Y415">
        <v>2000</v>
      </c>
      <c r="AA415" t="s">
        <v>157</v>
      </c>
      <c r="AB415">
        <v>562</v>
      </c>
    </row>
    <row r="416" spans="1:28" x14ac:dyDescent="0.25">
      <c r="A416" s="9" t="s">
        <v>2456</v>
      </c>
      <c r="B416" s="4" t="s">
        <v>640</v>
      </c>
      <c r="C416" s="4" t="s">
        <v>617</v>
      </c>
      <c r="D416" t="s">
        <v>618</v>
      </c>
      <c r="E416" t="s">
        <v>25</v>
      </c>
      <c r="G416" t="s">
        <v>619</v>
      </c>
      <c r="H416" t="s">
        <v>141</v>
      </c>
      <c r="K416" t="s">
        <v>619</v>
      </c>
      <c r="L416" t="s">
        <v>620</v>
      </c>
      <c r="M416" t="s">
        <v>621</v>
      </c>
      <c r="N416">
        <v>111</v>
      </c>
      <c r="O416" t="s">
        <v>622</v>
      </c>
      <c r="P416" t="s">
        <v>623</v>
      </c>
      <c r="Q416" t="s">
        <v>624</v>
      </c>
      <c r="R416" t="s">
        <v>625</v>
      </c>
      <c r="Y416">
        <v>2000</v>
      </c>
      <c r="AA416" t="s">
        <v>157</v>
      </c>
      <c r="AB416">
        <v>516</v>
      </c>
    </row>
    <row r="417" spans="1:30" x14ac:dyDescent="0.25">
      <c r="A417" s="9" t="s">
        <v>2456</v>
      </c>
      <c r="B417" s="4" t="s">
        <v>640</v>
      </c>
      <c r="C417" s="4" t="s">
        <v>617</v>
      </c>
      <c r="D417" t="s">
        <v>618</v>
      </c>
      <c r="E417" t="s">
        <v>25</v>
      </c>
      <c r="G417" t="s">
        <v>619</v>
      </c>
      <c r="H417" t="s">
        <v>144</v>
      </c>
      <c r="K417" t="s">
        <v>619</v>
      </c>
      <c r="L417" t="s">
        <v>620</v>
      </c>
      <c r="M417" t="s">
        <v>621</v>
      </c>
      <c r="N417">
        <v>111</v>
      </c>
      <c r="O417" t="s">
        <v>622</v>
      </c>
      <c r="P417" t="s">
        <v>623</v>
      </c>
      <c r="Q417" t="s">
        <v>624</v>
      </c>
      <c r="R417" t="s">
        <v>625</v>
      </c>
      <c r="Y417">
        <v>2000</v>
      </c>
      <c r="AA417" t="s">
        <v>157</v>
      </c>
      <c r="AB417">
        <v>563</v>
      </c>
    </row>
    <row r="418" spans="1:30" x14ac:dyDescent="0.25">
      <c r="A418" s="9" t="s">
        <v>2456</v>
      </c>
      <c r="B418" s="4" t="s">
        <v>640</v>
      </c>
      <c r="C418" s="4" t="s">
        <v>617</v>
      </c>
      <c r="D418" t="s">
        <v>618</v>
      </c>
      <c r="E418" t="s">
        <v>25</v>
      </c>
      <c r="G418" t="s">
        <v>619</v>
      </c>
      <c r="H418" t="s">
        <v>321</v>
      </c>
      <c r="K418" t="s">
        <v>619</v>
      </c>
      <c r="L418" t="s">
        <v>620</v>
      </c>
      <c r="M418" t="s">
        <v>621</v>
      </c>
      <c r="N418">
        <v>111</v>
      </c>
      <c r="O418" t="s">
        <v>622</v>
      </c>
      <c r="P418" t="s">
        <v>623</v>
      </c>
      <c r="Q418" t="s">
        <v>624</v>
      </c>
      <c r="R418" t="s">
        <v>625</v>
      </c>
      <c r="Y418">
        <v>2000</v>
      </c>
      <c r="AA418" t="s">
        <v>157</v>
      </c>
      <c r="AB418">
        <v>566</v>
      </c>
    </row>
    <row r="419" spans="1:30" x14ac:dyDescent="0.25">
      <c r="A419" s="9" t="s">
        <v>2456</v>
      </c>
      <c r="B419" s="4" t="s">
        <v>640</v>
      </c>
      <c r="C419" s="4" t="s">
        <v>617</v>
      </c>
      <c r="D419" t="s">
        <v>618</v>
      </c>
      <c r="E419" t="s">
        <v>25</v>
      </c>
      <c r="G419" t="s">
        <v>619</v>
      </c>
      <c r="H419" t="s">
        <v>147</v>
      </c>
      <c r="K419" t="s">
        <v>619</v>
      </c>
      <c r="L419" t="s">
        <v>620</v>
      </c>
      <c r="M419" t="s">
        <v>621</v>
      </c>
      <c r="N419">
        <v>111</v>
      </c>
      <c r="O419" t="s">
        <v>622</v>
      </c>
      <c r="P419" t="s">
        <v>623</v>
      </c>
      <c r="Q419" t="s">
        <v>624</v>
      </c>
      <c r="R419" t="s">
        <v>625</v>
      </c>
      <c r="Y419">
        <v>2000</v>
      </c>
      <c r="AA419" t="s">
        <v>157</v>
      </c>
      <c r="AB419">
        <v>568</v>
      </c>
    </row>
    <row r="420" spans="1:30" x14ac:dyDescent="0.25">
      <c r="A420" s="9" t="s">
        <v>2457</v>
      </c>
      <c r="B420" s="4" t="s">
        <v>641</v>
      </c>
      <c r="C420" s="4" t="s">
        <v>617</v>
      </c>
      <c r="D420" t="s">
        <v>618</v>
      </c>
      <c r="E420" t="s">
        <v>1</v>
      </c>
      <c r="G420" t="s">
        <v>619</v>
      </c>
      <c r="H420" t="s">
        <v>3227</v>
      </c>
      <c r="K420" t="s">
        <v>619</v>
      </c>
      <c r="L420" t="s">
        <v>620</v>
      </c>
      <c r="M420" t="s">
        <v>621</v>
      </c>
      <c r="N420">
        <v>111</v>
      </c>
      <c r="O420" t="s">
        <v>622</v>
      </c>
      <c r="P420" t="s">
        <v>623</v>
      </c>
      <c r="Q420" t="s">
        <v>624</v>
      </c>
      <c r="R420" t="s">
        <v>625</v>
      </c>
      <c r="Y420">
        <v>2000</v>
      </c>
      <c r="AA420" t="s">
        <v>157</v>
      </c>
      <c r="AB420">
        <v>565</v>
      </c>
    </row>
    <row r="421" spans="1:30" x14ac:dyDescent="0.25">
      <c r="A421" s="9" t="s">
        <v>2458</v>
      </c>
      <c r="B421" s="4" t="s">
        <v>642</v>
      </c>
      <c r="C421" s="4" t="s">
        <v>617</v>
      </c>
      <c r="D421" t="s">
        <v>618</v>
      </c>
      <c r="E421" t="s">
        <v>67</v>
      </c>
      <c r="G421" t="s">
        <v>619</v>
      </c>
      <c r="H421" t="s">
        <v>143</v>
      </c>
      <c r="K421" t="s">
        <v>619</v>
      </c>
      <c r="L421" t="s">
        <v>620</v>
      </c>
      <c r="M421" t="s">
        <v>621</v>
      </c>
      <c r="N421">
        <v>111</v>
      </c>
      <c r="O421" t="s">
        <v>622</v>
      </c>
      <c r="P421" t="s">
        <v>623</v>
      </c>
      <c r="Q421" t="s">
        <v>624</v>
      </c>
      <c r="R421" t="s">
        <v>625</v>
      </c>
      <c r="Y421">
        <v>2000</v>
      </c>
      <c r="AA421" t="s">
        <v>157</v>
      </c>
      <c r="AB421">
        <v>577</v>
      </c>
    </row>
    <row r="422" spans="1:30" x14ac:dyDescent="0.25">
      <c r="A422" s="9" t="s">
        <v>2459</v>
      </c>
      <c r="B422" s="4" t="s">
        <v>643</v>
      </c>
      <c r="C422" s="4" t="s">
        <v>644</v>
      </c>
      <c r="D422" t="s">
        <v>645</v>
      </c>
      <c r="F422" t="s">
        <v>646</v>
      </c>
      <c r="G422" t="s">
        <v>647</v>
      </c>
      <c r="H422"/>
      <c r="L422" t="s">
        <v>648</v>
      </c>
      <c r="M422">
        <v>1</v>
      </c>
      <c r="N422" t="s">
        <v>649</v>
      </c>
      <c r="O422" t="s">
        <v>650</v>
      </c>
      <c r="P422" t="s">
        <v>651</v>
      </c>
      <c r="R422" t="s">
        <v>652</v>
      </c>
      <c r="X422" t="s">
        <v>652</v>
      </c>
      <c r="Y422">
        <v>11047</v>
      </c>
      <c r="AA422" t="s">
        <v>157</v>
      </c>
    </row>
    <row r="423" spans="1:30" x14ac:dyDescent="0.25">
      <c r="A423" s="9" t="s">
        <v>2460</v>
      </c>
      <c r="B423" s="4" t="s">
        <v>548</v>
      </c>
      <c r="C423" s="4" t="s">
        <v>549</v>
      </c>
      <c r="D423" t="s">
        <v>364</v>
      </c>
      <c r="E423" t="s">
        <v>1</v>
      </c>
      <c r="G423" t="s">
        <v>365</v>
      </c>
      <c r="H423" t="s">
        <v>127</v>
      </c>
      <c r="I423" t="s">
        <v>366</v>
      </c>
      <c r="M423">
        <v>19</v>
      </c>
      <c r="N423" t="s">
        <v>367</v>
      </c>
      <c r="O423" t="s">
        <v>368</v>
      </c>
      <c r="P423" t="s">
        <v>369</v>
      </c>
      <c r="R423" t="s">
        <v>370</v>
      </c>
      <c r="T423" t="s">
        <v>365</v>
      </c>
      <c r="X423" t="s">
        <v>370</v>
      </c>
      <c r="Y423">
        <v>100600</v>
      </c>
      <c r="AA423" t="s">
        <v>371</v>
      </c>
      <c r="AB423">
        <v>590</v>
      </c>
    </row>
    <row r="424" spans="1:30" x14ac:dyDescent="0.25">
      <c r="A424" s="9" t="s">
        <v>2461</v>
      </c>
      <c r="B424" s="4" t="s">
        <v>653</v>
      </c>
      <c r="C424" s="4" t="s">
        <v>654</v>
      </c>
      <c r="D424" t="s">
        <v>655</v>
      </c>
      <c r="E424" t="s">
        <v>151</v>
      </c>
      <c r="F424" t="s">
        <v>656</v>
      </c>
      <c r="G424" t="s">
        <v>647</v>
      </c>
      <c r="L424" t="s">
        <v>648</v>
      </c>
      <c r="M424">
        <v>1</v>
      </c>
      <c r="N424" t="s">
        <v>649</v>
      </c>
      <c r="O424" t="s">
        <v>650</v>
      </c>
      <c r="P424" t="s">
        <v>651</v>
      </c>
      <c r="R424" t="s">
        <v>652</v>
      </c>
      <c r="X424" t="s">
        <v>652</v>
      </c>
      <c r="Y424">
        <v>11047</v>
      </c>
      <c r="AA424" t="s">
        <v>157</v>
      </c>
    </row>
    <row r="425" spans="1:30" x14ac:dyDescent="0.25">
      <c r="A425" s="9" t="s">
        <v>2462</v>
      </c>
      <c r="B425" s="4" t="s">
        <v>657</v>
      </c>
      <c r="C425" s="4" t="s">
        <v>654</v>
      </c>
      <c r="D425" t="s">
        <v>658</v>
      </c>
      <c r="E425" t="s">
        <v>25</v>
      </c>
      <c r="G425" t="s">
        <v>647</v>
      </c>
      <c r="L425" t="s">
        <v>648</v>
      </c>
      <c r="M425">
        <v>1</v>
      </c>
      <c r="N425" t="s">
        <v>649</v>
      </c>
      <c r="O425" t="s">
        <v>650</v>
      </c>
      <c r="P425" t="s">
        <v>651</v>
      </c>
      <c r="R425" t="s">
        <v>652</v>
      </c>
      <c r="X425" t="s">
        <v>652</v>
      </c>
      <c r="Y425">
        <v>11047</v>
      </c>
      <c r="AA425" t="s">
        <v>157</v>
      </c>
    </row>
    <row r="426" spans="1:30" x14ac:dyDescent="0.25">
      <c r="A426" s="9" t="s">
        <v>2463</v>
      </c>
      <c r="B426" s="4" t="s">
        <v>659</v>
      </c>
      <c r="C426" s="4" t="s">
        <v>654</v>
      </c>
      <c r="D426" t="s">
        <v>660</v>
      </c>
      <c r="E426" t="s">
        <v>1</v>
      </c>
      <c r="G426" t="s">
        <v>647</v>
      </c>
      <c r="H426" t="s">
        <v>55</v>
      </c>
      <c r="L426" t="s">
        <v>648</v>
      </c>
      <c r="M426">
        <v>1</v>
      </c>
      <c r="N426" t="s">
        <v>649</v>
      </c>
      <c r="O426" t="s">
        <v>650</v>
      </c>
      <c r="P426" t="s">
        <v>651</v>
      </c>
      <c r="R426" t="s">
        <v>652</v>
      </c>
      <c r="X426" t="s">
        <v>652</v>
      </c>
      <c r="Y426">
        <v>11047</v>
      </c>
      <c r="AA426" t="s">
        <v>157</v>
      </c>
      <c r="AB426">
        <v>10008</v>
      </c>
    </row>
    <row r="427" spans="1:30" x14ac:dyDescent="0.25">
      <c r="A427" s="9" t="s">
        <v>2463</v>
      </c>
      <c r="B427" s="4" t="s">
        <v>659</v>
      </c>
      <c r="C427" s="4" t="s">
        <v>654</v>
      </c>
      <c r="D427" t="s">
        <v>660</v>
      </c>
      <c r="E427" t="s">
        <v>1</v>
      </c>
      <c r="G427" t="s">
        <v>647</v>
      </c>
      <c r="H427" t="s">
        <v>161</v>
      </c>
      <c r="L427" t="s">
        <v>648</v>
      </c>
      <c r="M427">
        <v>1</v>
      </c>
      <c r="N427" t="s">
        <v>649</v>
      </c>
      <c r="O427" t="s">
        <v>650</v>
      </c>
      <c r="P427" t="s">
        <v>651</v>
      </c>
      <c r="R427" t="s">
        <v>652</v>
      </c>
      <c r="X427" t="s">
        <v>652</v>
      </c>
      <c r="Y427">
        <v>11047</v>
      </c>
      <c r="AA427" t="s">
        <v>157</v>
      </c>
      <c r="AB427">
        <v>560</v>
      </c>
      <c r="AD427" t="s">
        <v>162</v>
      </c>
    </row>
    <row r="428" spans="1:30" x14ac:dyDescent="0.25">
      <c r="A428" s="9" t="s">
        <v>2464</v>
      </c>
      <c r="B428" s="4" t="s">
        <v>661</v>
      </c>
      <c r="C428" s="4" t="s">
        <v>654</v>
      </c>
      <c r="D428" t="s">
        <v>662</v>
      </c>
      <c r="E428" t="s">
        <v>25</v>
      </c>
      <c r="G428" t="s">
        <v>647</v>
      </c>
      <c r="H428" t="s">
        <v>161</v>
      </c>
      <c r="L428" t="s">
        <v>648</v>
      </c>
      <c r="M428">
        <v>1</v>
      </c>
      <c r="N428" t="s">
        <v>649</v>
      </c>
      <c r="O428" t="s">
        <v>650</v>
      </c>
      <c r="P428" t="s">
        <v>651</v>
      </c>
      <c r="R428" t="s">
        <v>652</v>
      </c>
      <c r="X428" t="s">
        <v>652</v>
      </c>
      <c r="Y428">
        <v>11047</v>
      </c>
      <c r="AA428" t="s">
        <v>157</v>
      </c>
      <c r="AB428">
        <v>560</v>
      </c>
      <c r="AD428" t="s">
        <v>162</v>
      </c>
    </row>
    <row r="429" spans="1:30" x14ac:dyDescent="0.25">
      <c r="A429" s="9" t="s">
        <v>2465</v>
      </c>
      <c r="B429" s="4" t="s">
        <v>663</v>
      </c>
      <c r="C429" s="4" t="s">
        <v>644</v>
      </c>
      <c r="D429" t="s">
        <v>664</v>
      </c>
      <c r="E429" t="s">
        <v>67</v>
      </c>
      <c r="F429" t="s">
        <v>665</v>
      </c>
      <c r="G429" t="s">
        <v>647</v>
      </c>
      <c r="H429" t="s">
        <v>45</v>
      </c>
      <c r="L429" t="s">
        <v>648</v>
      </c>
      <c r="M429">
        <v>1</v>
      </c>
      <c r="N429" t="s">
        <v>649</v>
      </c>
      <c r="O429" t="s">
        <v>650</v>
      </c>
      <c r="P429" t="s">
        <v>651</v>
      </c>
      <c r="R429" t="s">
        <v>652</v>
      </c>
      <c r="X429" t="s">
        <v>652</v>
      </c>
      <c r="Y429">
        <v>11047</v>
      </c>
      <c r="AA429" t="s">
        <v>157</v>
      </c>
      <c r="AB429">
        <v>10002</v>
      </c>
    </row>
    <row r="430" spans="1:30" x14ac:dyDescent="0.25">
      <c r="A430" s="9" t="s">
        <v>2465</v>
      </c>
      <c r="B430" s="4" t="s">
        <v>663</v>
      </c>
      <c r="C430" s="4" t="s">
        <v>644</v>
      </c>
      <c r="D430" t="s">
        <v>664</v>
      </c>
      <c r="E430" t="s">
        <v>67</v>
      </c>
      <c r="F430" t="s">
        <v>665</v>
      </c>
      <c r="G430" t="s">
        <v>647</v>
      </c>
      <c r="H430" t="s">
        <v>322</v>
      </c>
      <c r="L430" t="s">
        <v>648</v>
      </c>
      <c r="M430">
        <v>1</v>
      </c>
      <c r="N430" t="s">
        <v>649</v>
      </c>
      <c r="O430" t="s">
        <v>650</v>
      </c>
      <c r="P430" t="s">
        <v>651</v>
      </c>
      <c r="R430" t="s">
        <v>652</v>
      </c>
      <c r="X430" t="s">
        <v>652</v>
      </c>
      <c r="Y430">
        <v>11047</v>
      </c>
      <c r="AA430" t="s">
        <v>157</v>
      </c>
      <c r="AB430">
        <v>10010</v>
      </c>
    </row>
    <row r="431" spans="1:30" x14ac:dyDescent="0.25">
      <c r="A431" s="9" t="s">
        <v>2465</v>
      </c>
      <c r="B431" s="4" t="s">
        <v>663</v>
      </c>
      <c r="C431" s="4" t="s">
        <v>644</v>
      </c>
      <c r="D431" t="s">
        <v>664</v>
      </c>
      <c r="E431" t="s">
        <v>67</v>
      </c>
      <c r="F431" t="s">
        <v>665</v>
      </c>
      <c r="G431" t="s">
        <v>647</v>
      </c>
      <c r="H431" t="s">
        <v>6</v>
      </c>
      <c r="L431" t="s">
        <v>648</v>
      </c>
      <c r="M431">
        <v>1</v>
      </c>
      <c r="N431" t="s">
        <v>649</v>
      </c>
      <c r="O431" t="s">
        <v>650</v>
      </c>
      <c r="P431" t="s">
        <v>651</v>
      </c>
      <c r="R431" t="s">
        <v>652</v>
      </c>
      <c r="X431" t="s">
        <v>652</v>
      </c>
      <c r="Y431">
        <v>11047</v>
      </c>
      <c r="AA431" t="s">
        <v>157</v>
      </c>
      <c r="AB431">
        <v>574</v>
      </c>
    </row>
    <row r="432" spans="1:30" x14ac:dyDescent="0.25">
      <c r="A432" s="9" t="s">
        <v>2466</v>
      </c>
      <c r="B432" s="4" t="s">
        <v>666</v>
      </c>
      <c r="C432" s="4" t="s">
        <v>654</v>
      </c>
      <c r="D432" t="s">
        <v>667</v>
      </c>
      <c r="E432" t="s">
        <v>1</v>
      </c>
      <c r="G432" t="s">
        <v>647</v>
      </c>
      <c r="H432" t="s">
        <v>45</v>
      </c>
      <c r="L432" t="s">
        <v>648</v>
      </c>
      <c r="M432">
        <v>1</v>
      </c>
      <c r="N432" t="s">
        <v>649</v>
      </c>
      <c r="O432" t="s">
        <v>650</v>
      </c>
      <c r="P432" t="s">
        <v>651</v>
      </c>
      <c r="R432" t="s">
        <v>652</v>
      </c>
      <c r="X432" t="s">
        <v>652</v>
      </c>
      <c r="Y432">
        <v>11047</v>
      </c>
      <c r="AA432" t="s">
        <v>157</v>
      </c>
      <c r="AB432">
        <v>10002</v>
      </c>
    </row>
    <row r="433" spans="1:28" x14ac:dyDescent="0.25">
      <c r="A433" s="9" t="s">
        <v>2467</v>
      </c>
      <c r="B433" s="4" t="s">
        <v>668</v>
      </c>
      <c r="C433" s="4" t="s">
        <v>654</v>
      </c>
      <c r="D433" t="s">
        <v>669</v>
      </c>
      <c r="E433" t="s">
        <v>1</v>
      </c>
      <c r="G433" t="s">
        <v>647</v>
      </c>
      <c r="H433" t="s">
        <v>6</v>
      </c>
      <c r="L433" t="s">
        <v>648</v>
      </c>
      <c r="M433">
        <v>1</v>
      </c>
      <c r="N433" t="s">
        <v>649</v>
      </c>
      <c r="O433" t="s">
        <v>650</v>
      </c>
      <c r="P433" t="s">
        <v>651</v>
      </c>
      <c r="R433" t="s">
        <v>652</v>
      </c>
      <c r="X433" t="s">
        <v>652</v>
      </c>
      <c r="Y433">
        <v>11047</v>
      </c>
      <c r="AA433" t="s">
        <v>157</v>
      </c>
      <c r="AB433">
        <v>574</v>
      </c>
    </row>
    <row r="434" spans="1:28" x14ac:dyDescent="0.25">
      <c r="A434" s="9" t="s">
        <v>2468</v>
      </c>
      <c r="B434" s="4" t="s">
        <v>670</v>
      </c>
      <c r="C434" s="4" t="s">
        <v>654</v>
      </c>
      <c r="D434" t="s">
        <v>671</v>
      </c>
      <c r="E434" t="s">
        <v>25</v>
      </c>
      <c r="G434" t="s">
        <v>647</v>
      </c>
      <c r="H434" t="s">
        <v>45</v>
      </c>
      <c r="L434" t="s">
        <v>648</v>
      </c>
      <c r="M434">
        <v>1</v>
      </c>
      <c r="N434" t="s">
        <v>649</v>
      </c>
      <c r="O434" t="s">
        <v>650</v>
      </c>
      <c r="P434" t="s">
        <v>651</v>
      </c>
      <c r="R434" t="s">
        <v>652</v>
      </c>
      <c r="X434" t="s">
        <v>652</v>
      </c>
      <c r="Y434">
        <v>11047</v>
      </c>
      <c r="AA434" t="s">
        <v>157</v>
      </c>
      <c r="AB434">
        <v>10002</v>
      </c>
    </row>
    <row r="435" spans="1:28" x14ac:dyDescent="0.25">
      <c r="A435" s="9" t="s">
        <v>2468</v>
      </c>
      <c r="B435" s="4" t="s">
        <v>670</v>
      </c>
      <c r="C435" s="4" t="s">
        <v>654</v>
      </c>
      <c r="D435" t="s">
        <v>671</v>
      </c>
      <c r="E435" t="s">
        <v>25</v>
      </c>
      <c r="G435" t="s">
        <v>647</v>
      </c>
      <c r="H435" t="s">
        <v>6</v>
      </c>
      <c r="L435" t="s">
        <v>648</v>
      </c>
      <c r="M435">
        <v>1</v>
      </c>
      <c r="N435" t="s">
        <v>649</v>
      </c>
      <c r="O435" t="s">
        <v>650</v>
      </c>
      <c r="P435" t="s">
        <v>651</v>
      </c>
      <c r="R435" t="s">
        <v>652</v>
      </c>
      <c r="X435" t="s">
        <v>652</v>
      </c>
      <c r="Y435">
        <v>11047</v>
      </c>
      <c r="AA435" t="s">
        <v>157</v>
      </c>
      <c r="AB435">
        <v>574</v>
      </c>
    </row>
    <row r="436" spans="1:28" x14ac:dyDescent="0.25">
      <c r="A436" s="9" t="s">
        <v>2469</v>
      </c>
      <c r="B436" s="4" t="s">
        <v>672</v>
      </c>
      <c r="C436" s="4" t="s">
        <v>654</v>
      </c>
      <c r="D436" t="s">
        <v>673</v>
      </c>
      <c r="E436" t="s">
        <v>1</v>
      </c>
      <c r="G436" t="s">
        <v>647</v>
      </c>
      <c r="H436" t="s">
        <v>100</v>
      </c>
      <c r="L436" t="s">
        <v>648</v>
      </c>
      <c r="M436">
        <v>1</v>
      </c>
      <c r="N436" t="s">
        <v>649</v>
      </c>
      <c r="O436" t="s">
        <v>650</v>
      </c>
      <c r="P436" t="s">
        <v>651</v>
      </c>
      <c r="R436" t="s">
        <v>652</v>
      </c>
      <c r="X436" t="s">
        <v>652</v>
      </c>
      <c r="Y436">
        <v>11047</v>
      </c>
      <c r="AA436" t="s">
        <v>157</v>
      </c>
      <c r="AB436">
        <v>501</v>
      </c>
    </row>
    <row r="437" spans="1:28" x14ac:dyDescent="0.25">
      <c r="A437" s="9" t="s">
        <v>2469</v>
      </c>
      <c r="B437" s="4" t="s">
        <v>672</v>
      </c>
      <c r="C437" s="4" t="s">
        <v>654</v>
      </c>
      <c r="D437" t="s">
        <v>673</v>
      </c>
      <c r="E437" t="s">
        <v>1</v>
      </c>
      <c r="G437" t="s">
        <v>647</v>
      </c>
      <c r="H437" t="s">
        <v>147</v>
      </c>
      <c r="L437" t="s">
        <v>648</v>
      </c>
      <c r="M437">
        <v>1</v>
      </c>
      <c r="N437" t="s">
        <v>649</v>
      </c>
      <c r="O437" t="s">
        <v>650</v>
      </c>
      <c r="P437" t="s">
        <v>651</v>
      </c>
      <c r="R437" t="s">
        <v>652</v>
      </c>
      <c r="X437" t="s">
        <v>652</v>
      </c>
      <c r="Y437">
        <v>11047</v>
      </c>
      <c r="AA437" t="s">
        <v>157</v>
      </c>
      <c r="AB437">
        <v>568</v>
      </c>
    </row>
    <row r="438" spans="1:28" x14ac:dyDescent="0.25">
      <c r="A438" s="9" t="s">
        <v>2469</v>
      </c>
      <c r="B438" s="4" t="s">
        <v>672</v>
      </c>
      <c r="C438" s="4" t="s">
        <v>654</v>
      </c>
      <c r="D438" t="s">
        <v>673</v>
      </c>
      <c r="E438" t="s">
        <v>1</v>
      </c>
      <c r="G438" t="s">
        <v>647</v>
      </c>
      <c r="H438" t="s">
        <v>10</v>
      </c>
      <c r="L438" t="s">
        <v>648</v>
      </c>
      <c r="M438">
        <v>1</v>
      </c>
      <c r="N438" t="s">
        <v>649</v>
      </c>
      <c r="O438" t="s">
        <v>650</v>
      </c>
      <c r="P438" t="s">
        <v>651</v>
      </c>
      <c r="R438" t="s">
        <v>652</v>
      </c>
      <c r="X438" t="s">
        <v>652</v>
      </c>
      <c r="Y438">
        <v>11047</v>
      </c>
      <c r="AA438" t="s">
        <v>157</v>
      </c>
      <c r="AB438">
        <v>572</v>
      </c>
    </row>
    <row r="439" spans="1:28" x14ac:dyDescent="0.25">
      <c r="A439" s="9" t="s">
        <v>2469</v>
      </c>
      <c r="B439" s="4" t="s">
        <v>672</v>
      </c>
      <c r="C439" s="4" t="s">
        <v>654</v>
      </c>
      <c r="D439" t="s">
        <v>673</v>
      </c>
      <c r="E439" t="s">
        <v>1</v>
      </c>
      <c r="G439" t="s">
        <v>647</v>
      </c>
      <c r="H439" t="s">
        <v>23</v>
      </c>
      <c r="L439" t="s">
        <v>648</v>
      </c>
      <c r="M439">
        <v>1</v>
      </c>
      <c r="N439" t="s">
        <v>649</v>
      </c>
      <c r="O439" t="s">
        <v>650</v>
      </c>
      <c r="P439" t="s">
        <v>651</v>
      </c>
      <c r="R439" t="s">
        <v>652</v>
      </c>
      <c r="X439" t="s">
        <v>652</v>
      </c>
      <c r="Y439">
        <v>11047</v>
      </c>
      <c r="AA439" t="s">
        <v>157</v>
      </c>
      <c r="AB439">
        <v>575</v>
      </c>
    </row>
    <row r="440" spans="1:28" x14ac:dyDescent="0.25">
      <c r="A440" s="9" t="s">
        <v>2469</v>
      </c>
      <c r="B440" s="4" t="s">
        <v>672</v>
      </c>
      <c r="C440" s="4" t="s">
        <v>654</v>
      </c>
      <c r="D440" t="s">
        <v>673</v>
      </c>
      <c r="E440" t="s">
        <v>1</v>
      </c>
      <c r="G440" t="s">
        <v>647</v>
      </c>
      <c r="H440" t="s">
        <v>142</v>
      </c>
      <c r="L440" t="s">
        <v>648</v>
      </c>
      <c r="M440">
        <v>1</v>
      </c>
      <c r="N440" t="s">
        <v>649</v>
      </c>
      <c r="O440" t="s">
        <v>650</v>
      </c>
      <c r="P440" t="s">
        <v>651</v>
      </c>
      <c r="R440" t="s">
        <v>652</v>
      </c>
      <c r="X440" t="s">
        <v>652</v>
      </c>
      <c r="Y440">
        <v>11047</v>
      </c>
      <c r="AA440" t="s">
        <v>157</v>
      </c>
      <c r="AB440">
        <v>579</v>
      </c>
    </row>
    <row r="441" spans="1:28" x14ac:dyDescent="0.25">
      <c r="A441" s="9" t="s">
        <v>2469</v>
      </c>
      <c r="B441" s="4" t="s">
        <v>672</v>
      </c>
      <c r="C441" s="4" t="s">
        <v>654</v>
      </c>
      <c r="D441" t="s">
        <v>673</v>
      </c>
      <c r="E441" t="s">
        <v>1</v>
      </c>
      <c r="G441" t="s">
        <v>647</v>
      </c>
      <c r="H441" t="s">
        <v>101</v>
      </c>
      <c r="L441" t="s">
        <v>648</v>
      </c>
      <c r="M441">
        <v>1</v>
      </c>
      <c r="N441" t="s">
        <v>649</v>
      </c>
      <c r="O441" t="s">
        <v>650</v>
      </c>
      <c r="P441" t="s">
        <v>651</v>
      </c>
      <c r="R441" t="s">
        <v>652</v>
      </c>
      <c r="X441" t="s">
        <v>652</v>
      </c>
      <c r="Y441">
        <v>11047</v>
      </c>
      <c r="AA441" t="s">
        <v>157</v>
      </c>
      <c r="AB441">
        <v>510</v>
      </c>
    </row>
    <row r="442" spans="1:28" x14ac:dyDescent="0.25">
      <c r="A442" s="9" t="s">
        <v>2469</v>
      </c>
      <c r="B442" s="4" t="s">
        <v>672</v>
      </c>
      <c r="C442" s="4" t="s">
        <v>654</v>
      </c>
      <c r="D442" t="s">
        <v>673</v>
      </c>
      <c r="E442" t="s">
        <v>1</v>
      </c>
      <c r="G442" t="s">
        <v>647</v>
      </c>
      <c r="H442" t="s">
        <v>141</v>
      </c>
      <c r="L442" t="s">
        <v>648</v>
      </c>
      <c r="M442">
        <v>1</v>
      </c>
      <c r="N442" t="s">
        <v>649</v>
      </c>
      <c r="O442" t="s">
        <v>650</v>
      </c>
      <c r="P442" t="s">
        <v>651</v>
      </c>
      <c r="R442" t="s">
        <v>652</v>
      </c>
      <c r="X442" t="s">
        <v>652</v>
      </c>
      <c r="Y442">
        <v>11047</v>
      </c>
      <c r="AA442" t="s">
        <v>157</v>
      </c>
      <c r="AB442">
        <v>516</v>
      </c>
    </row>
    <row r="443" spans="1:28" x14ac:dyDescent="0.25">
      <c r="A443" s="9" t="s">
        <v>2469</v>
      </c>
      <c r="B443" s="4" t="s">
        <v>672</v>
      </c>
      <c r="C443" s="4" t="s">
        <v>654</v>
      </c>
      <c r="D443" t="s">
        <v>673</v>
      </c>
      <c r="E443" t="s">
        <v>1</v>
      </c>
      <c r="G443" t="s">
        <v>647</v>
      </c>
      <c r="H443" t="s">
        <v>144</v>
      </c>
      <c r="L443" t="s">
        <v>648</v>
      </c>
      <c r="M443">
        <v>1</v>
      </c>
      <c r="N443" t="s">
        <v>649</v>
      </c>
      <c r="O443" t="s">
        <v>650</v>
      </c>
      <c r="P443" t="s">
        <v>651</v>
      </c>
      <c r="R443" t="s">
        <v>652</v>
      </c>
      <c r="X443" t="s">
        <v>652</v>
      </c>
      <c r="Y443">
        <v>11047</v>
      </c>
      <c r="AA443" t="s">
        <v>157</v>
      </c>
      <c r="AB443">
        <v>563</v>
      </c>
    </row>
    <row r="444" spans="1:28" x14ac:dyDescent="0.25">
      <c r="A444" s="9" t="s">
        <v>2469</v>
      </c>
      <c r="B444" s="4" t="s">
        <v>672</v>
      </c>
      <c r="C444" s="4" t="s">
        <v>654</v>
      </c>
      <c r="D444" t="s">
        <v>673</v>
      </c>
      <c r="E444" t="s">
        <v>1</v>
      </c>
      <c r="G444" t="s">
        <v>647</v>
      </c>
      <c r="H444" t="s">
        <v>3227</v>
      </c>
      <c r="L444" t="s">
        <v>648</v>
      </c>
      <c r="M444">
        <v>1</v>
      </c>
      <c r="N444" t="s">
        <v>649</v>
      </c>
      <c r="O444" t="s">
        <v>650</v>
      </c>
      <c r="P444" t="s">
        <v>651</v>
      </c>
      <c r="R444" t="s">
        <v>652</v>
      </c>
      <c r="X444" t="s">
        <v>652</v>
      </c>
      <c r="Y444">
        <v>11047</v>
      </c>
      <c r="AA444" t="s">
        <v>157</v>
      </c>
      <c r="AB444">
        <v>565</v>
      </c>
    </row>
    <row r="445" spans="1:28" x14ac:dyDescent="0.25">
      <c r="A445" s="9" t="s">
        <v>2470</v>
      </c>
      <c r="B445" s="4" t="s">
        <v>674</v>
      </c>
      <c r="C445" s="4" t="s">
        <v>654</v>
      </c>
      <c r="D445" t="s">
        <v>675</v>
      </c>
      <c r="E445" t="s">
        <v>1</v>
      </c>
      <c r="G445" t="s">
        <v>647</v>
      </c>
      <c r="H445" t="s">
        <v>81</v>
      </c>
      <c r="L445" t="s">
        <v>648</v>
      </c>
      <c r="M445">
        <v>1</v>
      </c>
      <c r="N445" t="s">
        <v>649</v>
      </c>
      <c r="O445" t="s">
        <v>650</v>
      </c>
      <c r="P445" t="s">
        <v>651</v>
      </c>
      <c r="R445" t="s">
        <v>652</v>
      </c>
      <c r="X445" t="s">
        <v>652</v>
      </c>
      <c r="Y445">
        <v>11047</v>
      </c>
      <c r="AA445" t="s">
        <v>157</v>
      </c>
      <c r="AB445">
        <v>508</v>
      </c>
    </row>
    <row r="446" spans="1:28" x14ac:dyDescent="0.25">
      <c r="A446" s="9" t="s">
        <v>2470</v>
      </c>
      <c r="B446" s="4" t="s">
        <v>674</v>
      </c>
      <c r="C446" s="4" t="s">
        <v>654</v>
      </c>
      <c r="D446" t="s">
        <v>675</v>
      </c>
      <c r="E446" t="s">
        <v>1</v>
      </c>
      <c r="G446" t="s">
        <v>647</v>
      </c>
      <c r="H446" t="s">
        <v>126</v>
      </c>
      <c r="L446" t="s">
        <v>648</v>
      </c>
      <c r="M446">
        <v>1</v>
      </c>
      <c r="N446" t="s">
        <v>649</v>
      </c>
      <c r="O446" t="s">
        <v>650</v>
      </c>
      <c r="P446" t="s">
        <v>651</v>
      </c>
      <c r="R446" t="s">
        <v>652</v>
      </c>
      <c r="X446" t="s">
        <v>652</v>
      </c>
      <c r="Y446">
        <v>11047</v>
      </c>
      <c r="AA446" t="s">
        <v>157</v>
      </c>
      <c r="AB446">
        <v>515</v>
      </c>
    </row>
    <row r="447" spans="1:28" x14ac:dyDescent="0.25">
      <c r="A447" s="9" t="s">
        <v>2470</v>
      </c>
      <c r="B447" s="4" t="s">
        <v>674</v>
      </c>
      <c r="C447" s="4" t="s">
        <v>654</v>
      </c>
      <c r="D447" t="s">
        <v>675</v>
      </c>
      <c r="E447" t="s">
        <v>1</v>
      </c>
      <c r="G447" t="s">
        <v>647</v>
      </c>
      <c r="H447" t="s">
        <v>143</v>
      </c>
      <c r="L447" t="s">
        <v>648</v>
      </c>
      <c r="M447">
        <v>1</v>
      </c>
      <c r="N447" t="s">
        <v>649</v>
      </c>
      <c r="O447" t="s">
        <v>650</v>
      </c>
      <c r="P447" t="s">
        <v>651</v>
      </c>
      <c r="R447" t="s">
        <v>652</v>
      </c>
      <c r="X447" t="s">
        <v>652</v>
      </c>
      <c r="Y447">
        <v>11047</v>
      </c>
      <c r="AA447" t="s">
        <v>157</v>
      </c>
      <c r="AB447">
        <v>577</v>
      </c>
    </row>
    <row r="448" spans="1:28" x14ac:dyDescent="0.25">
      <c r="A448" s="9" t="s">
        <v>2471</v>
      </c>
      <c r="B448" s="4" t="s">
        <v>676</v>
      </c>
      <c r="C448" s="4" t="s">
        <v>654</v>
      </c>
      <c r="D448" t="s">
        <v>677</v>
      </c>
      <c r="E448" t="s">
        <v>25</v>
      </c>
      <c r="G448" t="s">
        <v>647</v>
      </c>
      <c r="H448" t="s">
        <v>100</v>
      </c>
      <c r="L448" t="s">
        <v>648</v>
      </c>
      <c r="M448">
        <v>1</v>
      </c>
      <c r="N448" t="s">
        <v>649</v>
      </c>
      <c r="O448" t="s">
        <v>650</v>
      </c>
      <c r="P448" t="s">
        <v>651</v>
      </c>
      <c r="R448" t="s">
        <v>652</v>
      </c>
      <c r="X448" t="s">
        <v>652</v>
      </c>
      <c r="Y448">
        <v>11047</v>
      </c>
      <c r="AA448" t="s">
        <v>157</v>
      </c>
      <c r="AB448">
        <v>501</v>
      </c>
    </row>
    <row r="449" spans="1:28" x14ac:dyDescent="0.25">
      <c r="A449" s="9" t="s">
        <v>2471</v>
      </c>
      <c r="B449" s="4" t="s">
        <v>676</v>
      </c>
      <c r="C449" s="4" t="s">
        <v>654</v>
      </c>
      <c r="D449" t="s">
        <v>677</v>
      </c>
      <c r="E449" t="s">
        <v>25</v>
      </c>
      <c r="G449" t="s">
        <v>647</v>
      </c>
      <c r="H449" t="s">
        <v>81</v>
      </c>
      <c r="L449" t="s">
        <v>648</v>
      </c>
      <c r="M449">
        <v>1</v>
      </c>
      <c r="N449" t="s">
        <v>649</v>
      </c>
      <c r="O449" t="s">
        <v>650</v>
      </c>
      <c r="P449" t="s">
        <v>651</v>
      </c>
      <c r="R449" t="s">
        <v>652</v>
      </c>
      <c r="X449" t="s">
        <v>652</v>
      </c>
      <c r="Y449">
        <v>11047</v>
      </c>
      <c r="AA449" t="s">
        <v>157</v>
      </c>
      <c r="AB449">
        <v>508</v>
      </c>
    </row>
    <row r="450" spans="1:28" x14ac:dyDescent="0.25">
      <c r="A450" s="9" t="s">
        <v>2471</v>
      </c>
      <c r="B450" s="4" t="s">
        <v>676</v>
      </c>
      <c r="C450" s="4" t="s">
        <v>654</v>
      </c>
      <c r="D450" t="s">
        <v>677</v>
      </c>
      <c r="E450" t="s">
        <v>25</v>
      </c>
      <c r="G450" t="s">
        <v>647</v>
      </c>
      <c r="H450" t="s">
        <v>101</v>
      </c>
      <c r="L450" t="s">
        <v>648</v>
      </c>
      <c r="M450">
        <v>1</v>
      </c>
      <c r="N450" t="s">
        <v>649</v>
      </c>
      <c r="O450" t="s">
        <v>650</v>
      </c>
      <c r="P450" t="s">
        <v>651</v>
      </c>
      <c r="R450" t="s">
        <v>652</v>
      </c>
      <c r="X450" t="s">
        <v>652</v>
      </c>
      <c r="Y450">
        <v>11047</v>
      </c>
      <c r="AA450" t="s">
        <v>157</v>
      </c>
      <c r="AB450">
        <v>510</v>
      </c>
    </row>
    <row r="451" spans="1:28" x14ac:dyDescent="0.25">
      <c r="A451" s="9" t="s">
        <v>2471</v>
      </c>
      <c r="B451" s="4" t="s">
        <v>676</v>
      </c>
      <c r="C451" s="4" t="s">
        <v>654</v>
      </c>
      <c r="D451" t="s">
        <v>677</v>
      </c>
      <c r="E451" t="s">
        <v>25</v>
      </c>
      <c r="G451" t="s">
        <v>647</v>
      </c>
      <c r="H451" t="s">
        <v>143</v>
      </c>
      <c r="L451" t="s">
        <v>648</v>
      </c>
      <c r="M451">
        <v>1</v>
      </c>
      <c r="N451" t="s">
        <v>649</v>
      </c>
      <c r="O451" t="s">
        <v>650</v>
      </c>
      <c r="P451" t="s">
        <v>651</v>
      </c>
      <c r="R451" t="s">
        <v>652</v>
      </c>
      <c r="X451" t="s">
        <v>652</v>
      </c>
      <c r="Y451">
        <v>11047</v>
      </c>
      <c r="AA451" t="s">
        <v>157</v>
      </c>
      <c r="AB451">
        <v>577</v>
      </c>
    </row>
    <row r="452" spans="1:28" x14ac:dyDescent="0.25">
      <c r="A452" s="9" t="s">
        <v>2471</v>
      </c>
      <c r="B452" s="4" t="s">
        <v>676</v>
      </c>
      <c r="C452" s="4" t="s">
        <v>654</v>
      </c>
      <c r="D452" t="s">
        <v>677</v>
      </c>
      <c r="E452" t="s">
        <v>25</v>
      </c>
      <c r="G452" t="s">
        <v>647</v>
      </c>
      <c r="H452" t="s">
        <v>142</v>
      </c>
      <c r="L452" t="s">
        <v>648</v>
      </c>
      <c r="M452">
        <v>1</v>
      </c>
      <c r="N452" t="s">
        <v>649</v>
      </c>
      <c r="O452" t="s">
        <v>650</v>
      </c>
      <c r="P452" t="s">
        <v>651</v>
      </c>
      <c r="R452" t="s">
        <v>652</v>
      </c>
      <c r="X452" t="s">
        <v>652</v>
      </c>
      <c r="Y452">
        <v>11047</v>
      </c>
      <c r="AA452" t="s">
        <v>157</v>
      </c>
      <c r="AB452">
        <v>579</v>
      </c>
    </row>
    <row r="453" spans="1:28" x14ac:dyDescent="0.25">
      <c r="A453" s="9" t="s">
        <v>2471</v>
      </c>
      <c r="B453" s="4" t="s">
        <v>676</v>
      </c>
      <c r="C453" s="4" t="s">
        <v>654</v>
      </c>
      <c r="D453" t="s">
        <v>677</v>
      </c>
      <c r="E453" t="s">
        <v>25</v>
      </c>
      <c r="G453" t="s">
        <v>647</v>
      </c>
      <c r="H453" t="s">
        <v>10</v>
      </c>
      <c r="L453" t="s">
        <v>648</v>
      </c>
      <c r="M453">
        <v>1</v>
      </c>
      <c r="N453" t="s">
        <v>649</v>
      </c>
      <c r="O453" t="s">
        <v>650</v>
      </c>
      <c r="P453" t="s">
        <v>651</v>
      </c>
      <c r="R453" t="s">
        <v>652</v>
      </c>
      <c r="X453" t="s">
        <v>652</v>
      </c>
      <c r="Y453">
        <v>11047</v>
      </c>
      <c r="AA453" t="s">
        <v>157</v>
      </c>
      <c r="AB453">
        <v>572</v>
      </c>
    </row>
    <row r="454" spans="1:28" x14ac:dyDescent="0.25">
      <c r="A454" s="9" t="s">
        <v>2471</v>
      </c>
      <c r="B454" s="4" t="s">
        <v>676</v>
      </c>
      <c r="C454" s="4" t="s">
        <v>654</v>
      </c>
      <c r="D454" t="s">
        <v>677</v>
      </c>
      <c r="E454" t="s">
        <v>25</v>
      </c>
      <c r="G454" t="s">
        <v>647</v>
      </c>
      <c r="H454" t="s">
        <v>23</v>
      </c>
      <c r="L454" t="s">
        <v>648</v>
      </c>
      <c r="M454">
        <v>1</v>
      </c>
      <c r="N454" t="s">
        <v>649</v>
      </c>
      <c r="O454" t="s">
        <v>650</v>
      </c>
      <c r="P454" t="s">
        <v>651</v>
      </c>
      <c r="R454" t="s">
        <v>652</v>
      </c>
      <c r="X454" t="s">
        <v>652</v>
      </c>
      <c r="Y454">
        <v>11047</v>
      </c>
      <c r="AA454" t="s">
        <v>157</v>
      </c>
      <c r="AB454">
        <v>575</v>
      </c>
    </row>
    <row r="455" spans="1:28" x14ac:dyDescent="0.25">
      <c r="A455" s="9" t="s">
        <v>2471</v>
      </c>
      <c r="B455" s="4" t="s">
        <v>676</v>
      </c>
      <c r="C455" s="4" t="s">
        <v>654</v>
      </c>
      <c r="D455" t="s">
        <v>677</v>
      </c>
      <c r="E455" t="s">
        <v>25</v>
      </c>
      <c r="G455" t="s">
        <v>647</v>
      </c>
      <c r="H455" t="s">
        <v>144</v>
      </c>
      <c r="L455" t="s">
        <v>648</v>
      </c>
      <c r="M455">
        <v>1</v>
      </c>
      <c r="N455" t="s">
        <v>649</v>
      </c>
      <c r="O455" t="s">
        <v>650</v>
      </c>
      <c r="P455" t="s">
        <v>651</v>
      </c>
      <c r="R455" t="s">
        <v>652</v>
      </c>
      <c r="X455" t="s">
        <v>652</v>
      </c>
      <c r="Y455">
        <v>11047</v>
      </c>
      <c r="AA455" t="s">
        <v>157</v>
      </c>
      <c r="AB455">
        <v>563</v>
      </c>
    </row>
    <row r="456" spans="1:28" x14ac:dyDescent="0.25">
      <c r="A456" s="9" t="s">
        <v>2471</v>
      </c>
      <c r="B456" s="4" t="s">
        <v>676</v>
      </c>
      <c r="C456" s="4" t="s">
        <v>654</v>
      </c>
      <c r="D456" t="s">
        <v>677</v>
      </c>
      <c r="E456" t="s">
        <v>25</v>
      </c>
      <c r="G456" t="s">
        <v>647</v>
      </c>
      <c r="H456" t="s">
        <v>3227</v>
      </c>
      <c r="L456" t="s">
        <v>648</v>
      </c>
      <c r="M456">
        <v>1</v>
      </c>
      <c r="N456" t="s">
        <v>649</v>
      </c>
      <c r="O456" t="s">
        <v>650</v>
      </c>
      <c r="P456" t="s">
        <v>651</v>
      </c>
      <c r="R456" t="s">
        <v>652</v>
      </c>
      <c r="X456" t="s">
        <v>652</v>
      </c>
      <c r="Y456">
        <v>11047</v>
      </c>
      <c r="AA456" t="s">
        <v>157</v>
      </c>
      <c r="AB456">
        <v>565</v>
      </c>
    </row>
    <row r="457" spans="1:28" x14ac:dyDescent="0.25">
      <c r="A457" s="9" t="s">
        <v>2471</v>
      </c>
      <c r="B457" s="4" t="s">
        <v>676</v>
      </c>
      <c r="C457" s="4" t="s">
        <v>654</v>
      </c>
      <c r="D457" t="s">
        <v>677</v>
      </c>
      <c r="E457" t="s">
        <v>25</v>
      </c>
      <c r="G457" t="s">
        <v>647</v>
      </c>
      <c r="H457" t="s">
        <v>147</v>
      </c>
      <c r="L457" t="s">
        <v>648</v>
      </c>
      <c r="M457">
        <v>1</v>
      </c>
      <c r="N457" t="s">
        <v>649</v>
      </c>
      <c r="O457" t="s">
        <v>650</v>
      </c>
      <c r="P457" t="s">
        <v>651</v>
      </c>
      <c r="R457" t="s">
        <v>652</v>
      </c>
      <c r="X457" t="s">
        <v>652</v>
      </c>
      <c r="Y457">
        <v>11047</v>
      </c>
      <c r="AA457" t="s">
        <v>157</v>
      </c>
      <c r="AB457">
        <v>568</v>
      </c>
    </row>
    <row r="458" spans="1:28" x14ac:dyDescent="0.25">
      <c r="A458" s="9" t="s">
        <v>2471</v>
      </c>
      <c r="B458" s="4" t="s">
        <v>676</v>
      </c>
      <c r="C458" s="4" t="s">
        <v>654</v>
      </c>
      <c r="D458" t="s">
        <v>677</v>
      </c>
      <c r="E458" t="s">
        <v>25</v>
      </c>
      <c r="G458" t="s">
        <v>647</v>
      </c>
      <c r="H458" t="s">
        <v>126</v>
      </c>
      <c r="L458" t="s">
        <v>648</v>
      </c>
      <c r="M458">
        <v>1</v>
      </c>
      <c r="N458" t="s">
        <v>649</v>
      </c>
      <c r="O458" t="s">
        <v>650</v>
      </c>
      <c r="P458" t="s">
        <v>651</v>
      </c>
      <c r="R458" t="s">
        <v>652</v>
      </c>
      <c r="X458" t="s">
        <v>652</v>
      </c>
      <c r="Y458">
        <v>11047</v>
      </c>
      <c r="AA458" t="s">
        <v>157</v>
      </c>
      <c r="AB458">
        <v>515</v>
      </c>
    </row>
    <row r="459" spans="1:28" x14ac:dyDescent="0.25">
      <c r="A459" s="9" t="s">
        <v>2471</v>
      </c>
      <c r="B459" s="4" t="s">
        <v>676</v>
      </c>
      <c r="C459" s="4" t="s">
        <v>654</v>
      </c>
      <c r="D459" t="s">
        <v>677</v>
      </c>
      <c r="E459" t="s">
        <v>25</v>
      </c>
      <c r="G459" t="s">
        <v>647</v>
      </c>
      <c r="H459" t="s">
        <v>141</v>
      </c>
      <c r="L459" t="s">
        <v>648</v>
      </c>
      <c r="M459">
        <v>1</v>
      </c>
      <c r="N459" t="s">
        <v>649</v>
      </c>
      <c r="O459" t="s">
        <v>650</v>
      </c>
      <c r="P459" t="s">
        <v>651</v>
      </c>
      <c r="R459" t="s">
        <v>652</v>
      </c>
      <c r="X459" t="s">
        <v>652</v>
      </c>
      <c r="Y459">
        <v>11047</v>
      </c>
      <c r="AA459" t="s">
        <v>157</v>
      </c>
      <c r="AB459">
        <v>516</v>
      </c>
    </row>
    <row r="460" spans="1:28" x14ac:dyDescent="0.25">
      <c r="A460" s="9" t="s">
        <v>2472</v>
      </c>
      <c r="B460" s="4" t="s">
        <v>678</v>
      </c>
      <c r="C460" s="4" t="s">
        <v>644</v>
      </c>
      <c r="D460" t="s">
        <v>679</v>
      </c>
      <c r="E460" t="s">
        <v>67</v>
      </c>
      <c r="G460" t="s">
        <v>647</v>
      </c>
      <c r="H460" t="s">
        <v>100</v>
      </c>
      <c r="L460" t="s">
        <v>648</v>
      </c>
      <c r="M460">
        <v>1</v>
      </c>
      <c r="N460" t="s">
        <v>649</v>
      </c>
      <c r="O460" t="s">
        <v>650</v>
      </c>
      <c r="P460" t="s">
        <v>651</v>
      </c>
      <c r="R460" t="s">
        <v>652</v>
      </c>
      <c r="X460" t="s">
        <v>652</v>
      </c>
      <c r="Y460">
        <v>11047</v>
      </c>
      <c r="AA460" t="s">
        <v>157</v>
      </c>
      <c r="AB460">
        <v>501</v>
      </c>
    </row>
    <row r="461" spans="1:28" x14ac:dyDescent="0.25">
      <c r="A461" s="9" t="s">
        <v>2472</v>
      </c>
      <c r="B461" s="4" t="s">
        <v>678</v>
      </c>
      <c r="C461" s="4" t="s">
        <v>644</v>
      </c>
      <c r="D461" t="s">
        <v>679</v>
      </c>
      <c r="E461" t="s">
        <v>67</v>
      </c>
      <c r="G461" t="s">
        <v>647</v>
      </c>
      <c r="H461" t="s">
        <v>81</v>
      </c>
      <c r="L461" t="s">
        <v>648</v>
      </c>
      <c r="M461">
        <v>1</v>
      </c>
      <c r="N461" t="s">
        <v>649</v>
      </c>
      <c r="O461" t="s">
        <v>650</v>
      </c>
      <c r="P461" t="s">
        <v>651</v>
      </c>
      <c r="R461" t="s">
        <v>652</v>
      </c>
      <c r="X461" t="s">
        <v>652</v>
      </c>
      <c r="Y461">
        <v>11047</v>
      </c>
      <c r="AA461" t="s">
        <v>157</v>
      </c>
      <c r="AB461">
        <v>508</v>
      </c>
    </row>
    <row r="462" spans="1:28" x14ac:dyDescent="0.25">
      <c r="A462" s="9" t="s">
        <v>2472</v>
      </c>
      <c r="B462" s="4" t="s">
        <v>678</v>
      </c>
      <c r="C462" s="4" t="s">
        <v>644</v>
      </c>
      <c r="D462" t="s">
        <v>679</v>
      </c>
      <c r="E462" t="s">
        <v>67</v>
      </c>
      <c r="G462" t="s">
        <v>647</v>
      </c>
      <c r="H462" t="s">
        <v>126</v>
      </c>
      <c r="L462" t="s">
        <v>648</v>
      </c>
      <c r="M462">
        <v>1</v>
      </c>
      <c r="N462" t="s">
        <v>649</v>
      </c>
      <c r="O462" t="s">
        <v>650</v>
      </c>
      <c r="P462" t="s">
        <v>651</v>
      </c>
      <c r="R462" t="s">
        <v>652</v>
      </c>
      <c r="X462" t="s">
        <v>652</v>
      </c>
      <c r="Y462">
        <v>11047</v>
      </c>
      <c r="AA462" t="s">
        <v>157</v>
      </c>
      <c r="AB462">
        <v>515</v>
      </c>
    </row>
    <row r="463" spans="1:28" x14ac:dyDescent="0.25">
      <c r="A463" s="9" t="s">
        <v>2472</v>
      </c>
      <c r="B463" s="4" t="s">
        <v>678</v>
      </c>
      <c r="C463" s="4" t="s">
        <v>644</v>
      </c>
      <c r="D463" t="s">
        <v>679</v>
      </c>
      <c r="E463" t="s">
        <v>67</v>
      </c>
      <c r="G463" t="s">
        <v>647</v>
      </c>
      <c r="H463" t="s">
        <v>3227</v>
      </c>
      <c r="L463" t="s">
        <v>648</v>
      </c>
      <c r="M463">
        <v>1</v>
      </c>
      <c r="N463" t="s">
        <v>649</v>
      </c>
      <c r="O463" t="s">
        <v>650</v>
      </c>
      <c r="P463" t="s">
        <v>651</v>
      </c>
      <c r="R463" t="s">
        <v>652</v>
      </c>
      <c r="X463" t="s">
        <v>652</v>
      </c>
      <c r="Y463">
        <v>11047</v>
      </c>
      <c r="AA463" t="s">
        <v>157</v>
      </c>
      <c r="AB463">
        <v>565</v>
      </c>
    </row>
    <row r="464" spans="1:28" x14ac:dyDescent="0.25">
      <c r="A464" s="9" t="s">
        <v>2472</v>
      </c>
      <c r="B464" s="4" t="s">
        <v>678</v>
      </c>
      <c r="C464" s="4" t="s">
        <v>644</v>
      </c>
      <c r="D464" t="s">
        <v>679</v>
      </c>
      <c r="E464" t="s">
        <v>67</v>
      </c>
      <c r="G464" t="s">
        <v>647</v>
      </c>
      <c r="H464" t="s">
        <v>142</v>
      </c>
      <c r="L464" t="s">
        <v>648</v>
      </c>
      <c r="M464">
        <v>1</v>
      </c>
      <c r="N464" t="s">
        <v>649</v>
      </c>
      <c r="O464" t="s">
        <v>650</v>
      </c>
      <c r="P464" t="s">
        <v>651</v>
      </c>
      <c r="R464" t="s">
        <v>652</v>
      </c>
      <c r="X464" t="s">
        <v>652</v>
      </c>
      <c r="Y464">
        <v>11047</v>
      </c>
      <c r="AA464" t="s">
        <v>157</v>
      </c>
      <c r="AB464">
        <v>579</v>
      </c>
    </row>
    <row r="465" spans="1:29" x14ac:dyDescent="0.25">
      <c r="A465" s="9" t="s">
        <v>2473</v>
      </c>
      <c r="B465" s="4" t="s">
        <v>680</v>
      </c>
      <c r="D465" t="s">
        <v>681</v>
      </c>
      <c r="F465" t="s">
        <v>682</v>
      </c>
      <c r="G465" t="s">
        <v>26</v>
      </c>
      <c r="L465" t="s">
        <v>27</v>
      </c>
      <c r="M465" t="s">
        <v>28</v>
      </c>
      <c r="N465" t="s">
        <v>29</v>
      </c>
      <c r="P465" t="s">
        <v>30</v>
      </c>
      <c r="Q465" t="s">
        <v>31</v>
      </c>
      <c r="T465" t="s">
        <v>32</v>
      </c>
      <c r="V465" t="s">
        <v>30</v>
      </c>
      <c r="W465">
        <v>67060</v>
      </c>
      <c r="Y465" t="s">
        <v>33</v>
      </c>
    </row>
    <row r="466" spans="1:29" x14ac:dyDescent="0.25">
      <c r="A466" s="9" t="s">
        <v>2474</v>
      </c>
      <c r="B466" s="4" t="s">
        <v>683</v>
      </c>
      <c r="C466" s="4" t="s">
        <v>684</v>
      </c>
      <c r="D466" t="s">
        <v>685</v>
      </c>
      <c r="E466" t="s">
        <v>48</v>
      </c>
      <c r="F466" t="s">
        <v>387</v>
      </c>
      <c r="G466" t="s">
        <v>26</v>
      </c>
      <c r="L466" t="s">
        <v>27</v>
      </c>
      <c r="M466" t="s">
        <v>28</v>
      </c>
      <c r="N466" t="s">
        <v>29</v>
      </c>
      <c r="P466" t="s">
        <v>30</v>
      </c>
      <c r="Q466" t="s">
        <v>31</v>
      </c>
      <c r="T466" t="s">
        <v>32</v>
      </c>
      <c r="V466" t="s">
        <v>30</v>
      </c>
      <c r="W466">
        <v>67060</v>
      </c>
      <c r="Y466" t="s">
        <v>33</v>
      </c>
    </row>
    <row r="467" spans="1:29" x14ac:dyDescent="0.25">
      <c r="A467" s="9" t="s">
        <v>2475</v>
      </c>
      <c r="B467" s="4" t="s">
        <v>686</v>
      </c>
      <c r="C467" s="4" t="s">
        <v>687</v>
      </c>
      <c r="D467" t="s">
        <v>688</v>
      </c>
      <c r="F467" t="s">
        <v>107</v>
      </c>
      <c r="G467" t="s">
        <v>689</v>
      </c>
      <c r="K467" t="s">
        <v>50</v>
      </c>
      <c r="L467" t="s">
        <v>690</v>
      </c>
      <c r="M467" t="s">
        <v>691</v>
      </c>
      <c r="N467" t="s">
        <v>692</v>
      </c>
      <c r="O467" t="s">
        <v>693</v>
      </c>
      <c r="P467" t="s">
        <v>694</v>
      </c>
      <c r="R467" t="s">
        <v>695</v>
      </c>
      <c r="S467" t="s">
        <v>696</v>
      </c>
      <c r="V467" t="s">
        <v>697</v>
      </c>
      <c r="W467" t="s">
        <v>694</v>
      </c>
      <c r="X467" t="s">
        <v>695</v>
      </c>
      <c r="Y467" t="s">
        <v>698</v>
      </c>
      <c r="Z467" t="s">
        <v>698</v>
      </c>
      <c r="AA467" t="s">
        <v>699</v>
      </c>
      <c r="AB467" t="s">
        <v>700</v>
      </c>
    </row>
    <row r="468" spans="1:29" x14ac:dyDescent="0.25">
      <c r="A468" s="9" t="s">
        <v>2476</v>
      </c>
      <c r="B468" s="4" t="s">
        <v>701</v>
      </c>
      <c r="C468" s="4" t="s">
        <v>409</v>
      </c>
      <c r="D468" t="s">
        <v>364</v>
      </c>
      <c r="E468" t="s">
        <v>168</v>
      </c>
      <c r="G468" t="s">
        <v>365</v>
      </c>
      <c r="H468" t="s">
        <v>55</v>
      </c>
      <c r="I468" t="s">
        <v>366</v>
      </c>
      <c r="M468">
        <v>19</v>
      </c>
      <c r="N468" t="s">
        <v>367</v>
      </c>
      <c r="O468" t="s">
        <v>368</v>
      </c>
      <c r="P468" t="s">
        <v>369</v>
      </c>
      <c r="R468" t="s">
        <v>370</v>
      </c>
      <c r="T468" t="s">
        <v>365</v>
      </c>
      <c r="X468" t="s">
        <v>370</v>
      </c>
      <c r="Y468">
        <v>100600</v>
      </c>
      <c r="AA468" t="s">
        <v>371</v>
      </c>
      <c r="AB468">
        <v>10008</v>
      </c>
    </row>
    <row r="469" spans="1:29" x14ac:dyDescent="0.25">
      <c r="A469" s="9" t="s">
        <v>2477</v>
      </c>
      <c r="B469" s="4" t="s">
        <v>702</v>
      </c>
      <c r="C469" s="4" t="s">
        <v>409</v>
      </c>
      <c r="D469" t="s">
        <v>364</v>
      </c>
      <c r="E469" t="s">
        <v>1</v>
      </c>
      <c r="G469" t="s">
        <v>365</v>
      </c>
      <c r="H469" t="s">
        <v>6</v>
      </c>
      <c r="I469" t="s">
        <v>366</v>
      </c>
      <c r="M469">
        <v>19</v>
      </c>
      <c r="N469" t="s">
        <v>367</v>
      </c>
      <c r="O469" t="s">
        <v>368</v>
      </c>
      <c r="P469" t="s">
        <v>369</v>
      </c>
      <c r="R469" t="s">
        <v>370</v>
      </c>
      <c r="T469" t="s">
        <v>365</v>
      </c>
      <c r="X469" t="s">
        <v>370</v>
      </c>
      <c r="Y469">
        <v>100600</v>
      </c>
      <c r="AA469" t="s">
        <v>371</v>
      </c>
      <c r="AB469">
        <v>574</v>
      </c>
    </row>
    <row r="470" spans="1:29" x14ac:dyDescent="0.25">
      <c r="A470" s="9" t="s">
        <v>2477</v>
      </c>
      <c r="B470" s="4" t="s">
        <v>702</v>
      </c>
      <c r="C470" s="4" t="s">
        <v>409</v>
      </c>
      <c r="D470" t="s">
        <v>364</v>
      </c>
      <c r="E470" t="s">
        <v>1</v>
      </c>
      <c r="G470" t="s">
        <v>365</v>
      </c>
      <c r="H470" t="s">
        <v>147</v>
      </c>
      <c r="I470" t="s">
        <v>366</v>
      </c>
      <c r="M470">
        <v>19</v>
      </c>
      <c r="N470" t="s">
        <v>367</v>
      </c>
      <c r="O470" t="s">
        <v>368</v>
      </c>
      <c r="P470" t="s">
        <v>369</v>
      </c>
      <c r="R470" t="s">
        <v>370</v>
      </c>
      <c r="T470" t="s">
        <v>365</v>
      </c>
      <c r="X470" t="s">
        <v>370</v>
      </c>
      <c r="Y470">
        <v>100600</v>
      </c>
      <c r="AA470" t="s">
        <v>371</v>
      </c>
      <c r="AB470">
        <v>568</v>
      </c>
    </row>
    <row r="471" spans="1:29" x14ac:dyDescent="0.25">
      <c r="A471" s="9" t="s">
        <v>2478</v>
      </c>
      <c r="D471" t="s">
        <v>703</v>
      </c>
      <c r="E471" t="s">
        <v>151</v>
      </c>
      <c r="F471" t="s">
        <v>704</v>
      </c>
      <c r="G471" t="s">
        <v>705</v>
      </c>
      <c r="H471"/>
      <c r="L471">
        <v>151</v>
      </c>
      <c r="M471" t="s">
        <v>706</v>
      </c>
      <c r="N471" t="s">
        <v>707</v>
      </c>
      <c r="O471" t="s">
        <v>708</v>
      </c>
      <c r="P471" t="s">
        <v>72</v>
      </c>
      <c r="Q471" t="s">
        <v>4</v>
      </c>
      <c r="X471" t="s">
        <v>709</v>
      </c>
    </row>
    <row r="472" spans="1:29" x14ac:dyDescent="0.25">
      <c r="A472" s="9" t="s">
        <v>2479</v>
      </c>
      <c r="B472" s="4" t="s">
        <v>710</v>
      </c>
      <c r="C472" s="4" t="s">
        <v>711</v>
      </c>
      <c r="D472" t="s">
        <v>712</v>
      </c>
      <c r="E472" t="s">
        <v>67</v>
      </c>
      <c r="G472" t="s">
        <v>630</v>
      </c>
      <c r="H472" t="s">
        <v>23</v>
      </c>
      <c r="L472">
        <v>42</v>
      </c>
      <c r="M472" t="s">
        <v>631</v>
      </c>
      <c r="N472" t="s">
        <v>632</v>
      </c>
      <c r="P472" t="s">
        <v>633</v>
      </c>
      <c r="Q472" t="s">
        <v>634</v>
      </c>
      <c r="T472" t="s">
        <v>632</v>
      </c>
      <c r="V472" t="s">
        <v>633</v>
      </c>
      <c r="Y472" t="s">
        <v>335</v>
      </c>
      <c r="Z472">
        <v>575</v>
      </c>
    </row>
    <row r="473" spans="1:29" x14ac:dyDescent="0.25">
      <c r="A473" s="9" t="s">
        <v>2480</v>
      </c>
      <c r="B473" s="4">
        <f t="shared" ref="B473:B479" si="4">216-70-10-350</f>
        <v>-214</v>
      </c>
      <c r="C473" s="4">
        <f t="shared" ref="C473:C479" si="5">216-70-10-392</f>
        <v>-256</v>
      </c>
      <c r="D473" t="s">
        <v>713</v>
      </c>
      <c r="E473" t="s">
        <v>151</v>
      </c>
      <c r="F473" t="s">
        <v>714</v>
      </c>
      <c r="G473" t="s">
        <v>715</v>
      </c>
      <c r="H473" t="s">
        <v>322</v>
      </c>
      <c r="L473" t="s">
        <v>716</v>
      </c>
      <c r="M473" t="s">
        <v>717</v>
      </c>
      <c r="N473" t="s">
        <v>718</v>
      </c>
      <c r="O473" t="s">
        <v>719</v>
      </c>
      <c r="P473" t="s">
        <v>720</v>
      </c>
      <c r="R473" t="s">
        <v>721</v>
      </c>
      <c r="S473" t="s">
        <v>722</v>
      </c>
      <c r="T473" t="s">
        <v>723</v>
      </c>
      <c r="W473" t="s">
        <v>724</v>
      </c>
      <c r="Y473" t="s">
        <v>721</v>
      </c>
      <c r="Z473">
        <v>1053</v>
      </c>
      <c r="AA473">
        <v>1053</v>
      </c>
      <c r="AB473" t="s">
        <v>93</v>
      </c>
      <c r="AC473">
        <v>10010</v>
      </c>
    </row>
    <row r="474" spans="1:29" x14ac:dyDescent="0.25">
      <c r="A474" s="9" t="s">
        <v>2480</v>
      </c>
      <c r="B474" s="4">
        <f t="shared" si="4"/>
        <v>-214</v>
      </c>
      <c r="C474" s="4">
        <f t="shared" si="5"/>
        <v>-256</v>
      </c>
      <c r="D474" t="s">
        <v>713</v>
      </c>
      <c r="E474" t="s">
        <v>151</v>
      </c>
      <c r="F474" t="s">
        <v>714</v>
      </c>
      <c r="G474" t="s">
        <v>715</v>
      </c>
      <c r="H474" t="s">
        <v>100</v>
      </c>
      <c r="L474" t="s">
        <v>716</v>
      </c>
      <c r="M474" t="s">
        <v>717</v>
      </c>
      <c r="N474" t="s">
        <v>718</v>
      </c>
      <c r="O474" t="s">
        <v>719</v>
      </c>
      <c r="P474" t="s">
        <v>720</v>
      </c>
      <c r="R474" t="s">
        <v>721</v>
      </c>
      <c r="S474" t="s">
        <v>722</v>
      </c>
      <c r="T474" t="s">
        <v>723</v>
      </c>
      <c r="W474" t="s">
        <v>724</v>
      </c>
      <c r="Y474" t="s">
        <v>721</v>
      </c>
      <c r="Z474">
        <v>1053</v>
      </c>
      <c r="AA474">
        <v>1053</v>
      </c>
      <c r="AB474" t="s">
        <v>93</v>
      </c>
      <c r="AC474">
        <v>501</v>
      </c>
    </row>
    <row r="475" spans="1:29" x14ac:dyDescent="0.25">
      <c r="A475" s="9" t="s">
        <v>2480</v>
      </c>
      <c r="B475" s="4">
        <f t="shared" si="4"/>
        <v>-214</v>
      </c>
      <c r="C475" s="4">
        <f t="shared" si="5"/>
        <v>-256</v>
      </c>
      <c r="D475" t="s">
        <v>713</v>
      </c>
      <c r="E475" t="s">
        <v>151</v>
      </c>
      <c r="F475" t="s">
        <v>714</v>
      </c>
      <c r="G475" t="s">
        <v>715</v>
      </c>
      <c r="H475" t="s">
        <v>46</v>
      </c>
      <c r="L475" t="s">
        <v>716</v>
      </c>
      <c r="M475" t="s">
        <v>717</v>
      </c>
      <c r="N475" t="s">
        <v>718</v>
      </c>
      <c r="O475" t="s">
        <v>719</v>
      </c>
      <c r="P475" t="s">
        <v>720</v>
      </c>
      <c r="R475" t="s">
        <v>721</v>
      </c>
      <c r="S475" t="s">
        <v>722</v>
      </c>
      <c r="T475" t="s">
        <v>723</v>
      </c>
      <c r="W475" t="s">
        <v>724</v>
      </c>
      <c r="Y475" t="s">
        <v>721</v>
      </c>
      <c r="Z475">
        <v>1053</v>
      </c>
      <c r="AA475">
        <v>1053</v>
      </c>
      <c r="AB475" t="s">
        <v>93</v>
      </c>
      <c r="AC475">
        <v>506</v>
      </c>
    </row>
    <row r="476" spans="1:29" x14ac:dyDescent="0.25">
      <c r="A476" s="9" t="s">
        <v>2480</v>
      </c>
      <c r="B476" s="4">
        <f t="shared" si="4"/>
        <v>-214</v>
      </c>
      <c r="C476" s="4">
        <f t="shared" si="5"/>
        <v>-256</v>
      </c>
      <c r="D476" t="s">
        <v>713</v>
      </c>
      <c r="E476" t="s">
        <v>151</v>
      </c>
      <c r="F476" t="s">
        <v>714</v>
      </c>
      <c r="G476" t="s">
        <v>715</v>
      </c>
      <c r="H476" t="s">
        <v>81</v>
      </c>
      <c r="L476" t="s">
        <v>716</v>
      </c>
      <c r="M476" t="s">
        <v>717</v>
      </c>
      <c r="N476" t="s">
        <v>718</v>
      </c>
      <c r="O476" t="s">
        <v>719</v>
      </c>
      <c r="P476" t="s">
        <v>720</v>
      </c>
      <c r="R476" t="s">
        <v>721</v>
      </c>
      <c r="S476" t="s">
        <v>722</v>
      </c>
      <c r="T476" t="s">
        <v>723</v>
      </c>
      <c r="W476" t="s">
        <v>724</v>
      </c>
      <c r="Y476" t="s">
        <v>721</v>
      </c>
      <c r="Z476">
        <v>1053</v>
      </c>
      <c r="AA476">
        <v>1053</v>
      </c>
      <c r="AB476" t="s">
        <v>93</v>
      </c>
      <c r="AC476">
        <v>508</v>
      </c>
    </row>
    <row r="477" spans="1:29" x14ac:dyDescent="0.25">
      <c r="A477" s="9" t="s">
        <v>2480</v>
      </c>
      <c r="B477" s="4">
        <f t="shared" si="4"/>
        <v>-214</v>
      </c>
      <c r="C477" s="4">
        <f t="shared" si="5"/>
        <v>-256</v>
      </c>
      <c r="D477" t="s">
        <v>713</v>
      </c>
      <c r="E477" t="s">
        <v>151</v>
      </c>
      <c r="F477" t="s">
        <v>714</v>
      </c>
      <c r="G477" t="s">
        <v>715</v>
      </c>
      <c r="H477" t="s">
        <v>101</v>
      </c>
      <c r="L477" t="s">
        <v>716</v>
      </c>
      <c r="M477" t="s">
        <v>717</v>
      </c>
      <c r="N477" t="s">
        <v>718</v>
      </c>
      <c r="O477" t="s">
        <v>719</v>
      </c>
      <c r="P477" t="s">
        <v>720</v>
      </c>
      <c r="R477" t="s">
        <v>721</v>
      </c>
      <c r="S477" t="s">
        <v>722</v>
      </c>
      <c r="T477" t="s">
        <v>723</v>
      </c>
      <c r="W477" t="s">
        <v>724</v>
      </c>
      <c r="Y477" t="s">
        <v>721</v>
      </c>
      <c r="Z477">
        <v>1053</v>
      </c>
      <c r="AA477">
        <v>1053</v>
      </c>
      <c r="AB477" t="s">
        <v>93</v>
      </c>
      <c r="AC477">
        <v>510</v>
      </c>
    </row>
    <row r="478" spans="1:29" x14ac:dyDescent="0.25">
      <c r="A478" s="9" t="s">
        <v>2480</v>
      </c>
      <c r="B478" s="4">
        <f t="shared" si="4"/>
        <v>-214</v>
      </c>
      <c r="C478" s="4">
        <f t="shared" si="5"/>
        <v>-256</v>
      </c>
      <c r="D478" t="s">
        <v>713</v>
      </c>
      <c r="E478" t="s">
        <v>151</v>
      </c>
      <c r="F478" t="s">
        <v>714</v>
      </c>
      <c r="G478" t="s">
        <v>715</v>
      </c>
      <c r="H478" t="s">
        <v>126</v>
      </c>
      <c r="L478" t="s">
        <v>716</v>
      </c>
      <c r="M478" t="s">
        <v>717</v>
      </c>
      <c r="N478" t="s">
        <v>718</v>
      </c>
      <c r="O478" t="s">
        <v>719</v>
      </c>
      <c r="P478" t="s">
        <v>720</v>
      </c>
      <c r="R478" t="s">
        <v>721</v>
      </c>
      <c r="S478" t="s">
        <v>722</v>
      </c>
      <c r="T478" t="s">
        <v>723</v>
      </c>
      <c r="W478" t="s">
        <v>724</v>
      </c>
      <c r="Y478" t="s">
        <v>721</v>
      </c>
      <c r="Z478">
        <v>1053</v>
      </c>
      <c r="AA478">
        <v>1053</v>
      </c>
      <c r="AB478" t="s">
        <v>93</v>
      </c>
      <c r="AC478">
        <v>515</v>
      </c>
    </row>
    <row r="479" spans="1:29" x14ac:dyDescent="0.25">
      <c r="A479" s="9" t="s">
        <v>2480</v>
      </c>
      <c r="B479" s="4">
        <f t="shared" si="4"/>
        <v>-214</v>
      </c>
      <c r="C479" s="4">
        <f t="shared" si="5"/>
        <v>-256</v>
      </c>
      <c r="D479" t="s">
        <v>713</v>
      </c>
      <c r="E479" t="s">
        <v>151</v>
      </c>
      <c r="F479" t="s">
        <v>714</v>
      </c>
      <c r="G479" t="s">
        <v>715</v>
      </c>
      <c r="H479" t="s">
        <v>143</v>
      </c>
      <c r="L479" t="s">
        <v>716</v>
      </c>
      <c r="M479" t="s">
        <v>717</v>
      </c>
      <c r="N479" t="s">
        <v>718</v>
      </c>
      <c r="O479" t="s">
        <v>719</v>
      </c>
      <c r="P479" t="s">
        <v>720</v>
      </c>
      <c r="R479" t="s">
        <v>721</v>
      </c>
      <c r="S479" t="s">
        <v>722</v>
      </c>
      <c r="T479" t="s">
        <v>723</v>
      </c>
      <c r="W479" t="s">
        <v>724</v>
      </c>
      <c r="Y479" t="s">
        <v>721</v>
      </c>
      <c r="Z479">
        <v>1053</v>
      </c>
      <c r="AA479">
        <v>1053</v>
      </c>
      <c r="AB479" t="s">
        <v>93</v>
      </c>
      <c r="AC479">
        <v>577</v>
      </c>
    </row>
    <row r="480" spans="1:29" x14ac:dyDescent="0.25">
      <c r="A480" s="9" t="s">
        <v>2481</v>
      </c>
      <c r="B480" s="4" t="s">
        <v>725</v>
      </c>
      <c r="C480" s="4" t="s">
        <v>726</v>
      </c>
      <c r="D480" t="s">
        <v>727</v>
      </c>
      <c r="E480" t="s">
        <v>67</v>
      </c>
      <c r="G480" t="s">
        <v>715</v>
      </c>
      <c r="H480" t="s">
        <v>46</v>
      </c>
      <c r="L480" t="s">
        <v>716</v>
      </c>
      <c r="M480" t="s">
        <v>717</v>
      </c>
      <c r="N480" t="s">
        <v>718</v>
      </c>
      <c r="O480" t="s">
        <v>719</v>
      </c>
      <c r="P480" t="s">
        <v>720</v>
      </c>
      <c r="R480" t="s">
        <v>721</v>
      </c>
      <c r="S480" t="s">
        <v>722</v>
      </c>
      <c r="T480" t="s">
        <v>723</v>
      </c>
      <c r="W480" t="s">
        <v>724</v>
      </c>
      <c r="Y480" t="s">
        <v>721</v>
      </c>
      <c r="Z480">
        <v>1053</v>
      </c>
      <c r="AA480">
        <v>1053</v>
      </c>
      <c r="AB480" t="s">
        <v>93</v>
      </c>
      <c r="AC480">
        <v>506</v>
      </c>
    </row>
    <row r="481" spans="1:29" x14ac:dyDescent="0.25">
      <c r="A481" s="9" t="s">
        <v>2481</v>
      </c>
      <c r="B481" s="4" t="s">
        <v>725</v>
      </c>
      <c r="C481" s="4" t="s">
        <v>726</v>
      </c>
      <c r="D481" t="s">
        <v>727</v>
      </c>
      <c r="E481" t="s">
        <v>67</v>
      </c>
      <c r="G481" t="s">
        <v>715</v>
      </c>
      <c r="H481" t="s">
        <v>81</v>
      </c>
      <c r="L481" t="s">
        <v>716</v>
      </c>
      <c r="M481" t="s">
        <v>717</v>
      </c>
      <c r="N481" t="s">
        <v>718</v>
      </c>
      <c r="O481" t="s">
        <v>719</v>
      </c>
      <c r="P481" t="s">
        <v>720</v>
      </c>
      <c r="R481" t="s">
        <v>721</v>
      </c>
      <c r="S481" t="s">
        <v>722</v>
      </c>
      <c r="T481" t="s">
        <v>723</v>
      </c>
      <c r="W481" t="s">
        <v>724</v>
      </c>
      <c r="Y481" t="s">
        <v>721</v>
      </c>
      <c r="Z481">
        <v>1053</v>
      </c>
      <c r="AA481">
        <v>1053</v>
      </c>
      <c r="AB481" t="s">
        <v>93</v>
      </c>
      <c r="AC481">
        <v>508</v>
      </c>
    </row>
    <row r="482" spans="1:29" x14ac:dyDescent="0.25">
      <c r="A482" s="9" t="s">
        <v>2481</v>
      </c>
      <c r="B482" s="4" t="s">
        <v>725</v>
      </c>
      <c r="C482" s="4" t="s">
        <v>726</v>
      </c>
      <c r="D482" t="s">
        <v>727</v>
      </c>
      <c r="E482" t="s">
        <v>67</v>
      </c>
      <c r="G482" t="s">
        <v>715</v>
      </c>
      <c r="H482" t="s">
        <v>3230</v>
      </c>
      <c r="L482" t="s">
        <v>716</v>
      </c>
      <c r="M482" t="s">
        <v>717</v>
      </c>
      <c r="N482" t="s">
        <v>718</v>
      </c>
      <c r="O482" t="s">
        <v>719</v>
      </c>
      <c r="P482" t="s">
        <v>720</v>
      </c>
      <c r="R482" t="s">
        <v>721</v>
      </c>
      <c r="S482" t="s">
        <v>722</v>
      </c>
      <c r="T482" t="s">
        <v>723</v>
      </c>
      <c r="W482" t="s">
        <v>724</v>
      </c>
      <c r="Y482" t="s">
        <v>721</v>
      </c>
      <c r="Z482">
        <v>1053</v>
      </c>
      <c r="AA482">
        <v>1053</v>
      </c>
      <c r="AB482" t="s">
        <v>93</v>
      </c>
      <c r="AC482">
        <v>560</v>
      </c>
    </row>
    <row r="483" spans="1:29" x14ac:dyDescent="0.25">
      <c r="A483" s="9" t="s">
        <v>2481</v>
      </c>
      <c r="B483" s="4" t="s">
        <v>725</v>
      </c>
      <c r="C483" s="4" t="s">
        <v>726</v>
      </c>
      <c r="D483" t="s">
        <v>727</v>
      </c>
      <c r="E483" t="s">
        <v>67</v>
      </c>
      <c r="G483" t="s">
        <v>715</v>
      </c>
      <c r="H483" t="s">
        <v>3227</v>
      </c>
      <c r="L483" t="s">
        <v>716</v>
      </c>
      <c r="M483" t="s">
        <v>717</v>
      </c>
      <c r="N483" t="s">
        <v>718</v>
      </c>
      <c r="O483" t="s">
        <v>719</v>
      </c>
      <c r="P483" t="s">
        <v>720</v>
      </c>
      <c r="R483" t="s">
        <v>721</v>
      </c>
      <c r="S483" t="s">
        <v>722</v>
      </c>
      <c r="T483" t="s">
        <v>723</v>
      </c>
      <c r="W483" t="s">
        <v>724</v>
      </c>
      <c r="Y483" t="s">
        <v>721</v>
      </c>
      <c r="Z483">
        <v>1053</v>
      </c>
      <c r="AA483">
        <v>1053</v>
      </c>
      <c r="AB483" t="s">
        <v>93</v>
      </c>
      <c r="AC483">
        <v>565</v>
      </c>
    </row>
    <row r="484" spans="1:29" x14ac:dyDescent="0.25">
      <c r="A484" s="9" t="s">
        <v>2481</v>
      </c>
      <c r="B484" s="4" t="s">
        <v>725</v>
      </c>
      <c r="C484" s="4" t="s">
        <v>726</v>
      </c>
      <c r="D484" t="s">
        <v>727</v>
      </c>
      <c r="E484" t="s">
        <v>67</v>
      </c>
      <c r="G484" t="s">
        <v>715</v>
      </c>
      <c r="H484" t="s">
        <v>147</v>
      </c>
      <c r="L484" t="s">
        <v>716</v>
      </c>
      <c r="M484" t="s">
        <v>717</v>
      </c>
      <c r="N484" t="s">
        <v>718</v>
      </c>
      <c r="O484" t="s">
        <v>719</v>
      </c>
      <c r="P484" t="s">
        <v>720</v>
      </c>
      <c r="R484" t="s">
        <v>721</v>
      </c>
      <c r="S484" t="s">
        <v>722</v>
      </c>
      <c r="T484" t="s">
        <v>723</v>
      </c>
      <c r="W484" t="s">
        <v>724</v>
      </c>
      <c r="Y484" t="s">
        <v>721</v>
      </c>
      <c r="Z484">
        <v>1053</v>
      </c>
      <c r="AA484">
        <v>1053</v>
      </c>
      <c r="AB484" t="s">
        <v>93</v>
      </c>
      <c r="AC484">
        <v>568</v>
      </c>
    </row>
    <row r="485" spans="1:29" x14ac:dyDescent="0.25">
      <c r="A485" s="9" t="s">
        <v>2481</v>
      </c>
      <c r="B485" s="4" t="s">
        <v>725</v>
      </c>
      <c r="C485" s="4" t="s">
        <v>726</v>
      </c>
      <c r="D485" t="s">
        <v>727</v>
      </c>
      <c r="E485" t="s">
        <v>67</v>
      </c>
      <c r="G485" t="s">
        <v>715</v>
      </c>
      <c r="H485" t="s">
        <v>143</v>
      </c>
      <c r="L485" t="s">
        <v>716</v>
      </c>
      <c r="M485" t="s">
        <v>717</v>
      </c>
      <c r="N485" t="s">
        <v>718</v>
      </c>
      <c r="O485" t="s">
        <v>719</v>
      </c>
      <c r="P485" t="s">
        <v>720</v>
      </c>
      <c r="R485" t="s">
        <v>721</v>
      </c>
      <c r="S485" t="s">
        <v>722</v>
      </c>
      <c r="T485" t="s">
        <v>723</v>
      </c>
      <c r="W485" t="s">
        <v>724</v>
      </c>
      <c r="Y485" t="s">
        <v>721</v>
      </c>
      <c r="Z485">
        <v>1053</v>
      </c>
      <c r="AA485">
        <v>1053</v>
      </c>
      <c r="AB485" t="s">
        <v>93</v>
      </c>
      <c r="AC485">
        <v>577</v>
      </c>
    </row>
    <row r="486" spans="1:29" x14ac:dyDescent="0.25">
      <c r="A486" s="9" t="s">
        <v>2481</v>
      </c>
      <c r="B486" s="4" t="s">
        <v>725</v>
      </c>
      <c r="C486" s="4" t="s">
        <v>726</v>
      </c>
      <c r="D486" t="s">
        <v>727</v>
      </c>
      <c r="E486" t="s">
        <v>67</v>
      </c>
      <c r="G486" t="s">
        <v>715</v>
      </c>
      <c r="H486" t="s">
        <v>142</v>
      </c>
      <c r="L486" t="s">
        <v>716</v>
      </c>
      <c r="M486" t="s">
        <v>717</v>
      </c>
      <c r="N486" t="s">
        <v>718</v>
      </c>
      <c r="O486" t="s">
        <v>719</v>
      </c>
      <c r="P486" t="s">
        <v>720</v>
      </c>
      <c r="R486" t="s">
        <v>721</v>
      </c>
      <c r="S486" t="s">
        <v>722</v>
      </c>
      <c r="T486" t="s">
        <v>723</v>
      </c>
      <c r="W486" t="s">
        <v>724</v>
      </c>
      <c r="Y486" t="s">
        <v>721</v>
      </c>
      <c r="Z486">
        <v>1053</v>
      </c>
      <c r="AA486">
        <v>1053</v>
      </c>
      <c r="AB486" t="s">
        <v>93</v>
      </c>
      <c r="AC486">
        <v>579</v>
      </c>
    </row>
    <row r="487" spans="1:29" x14ac:dyDescent="0.25">
      <c r="A487" s="9" t="s">
        <v>2482</v>
      </c>
      <c r="B487" s="4" t="s">
        <v>728</v>
      </c>
      <c r="C487" s="4" t="s">
        <v>726</v>
      </c>
      <c r="D487" t="s">
        <v>729</v>
      </c>
      <c r="E487" t="s">
        <v>67</v>
      </c>
      <c r="G487" t="s">
        <v>715</v>
      </c>
      <c r="H487" t="s">
        <v>127</v>
      </c>
      <c r="L487" t="s">
        <v>716</v>
      </c>
      <c r="M487" t="s">
        <v>717</v>
      </c>
      <c r="N487" t="s">
        <v>718</v>
      </c>
      <c r="O487" t="s">
        <v>719</v>
      </c>
      <c r="P487" t="s">
        <v>720</v>
      </c>
      <c r="R487" t="s">
        <v>721</v>
      </c>
      <c r="S487" t="s">
        <v>722</v>
      </c>
      <c r="T487" t="s">
        <v>723</v>
      </c>
      <c r="W487" t="s">
        <v>724</v>
      </c>
      <c r="Y487" t="s">
        <v>721</v>
      </c>
      <c r="Z487">
        <v>1053</v>
      </c>
      <c r="AA487">
        <v>1053</v>
      </c>
      <c r="AB487" t="s">
        <v>93</v>
      </c>
      <c r="AC487">
        <v>590</v>
      </c>
    </row>
    <row r="488" spans="1:29" x14ac:dyDescent="0.25">
      <c r="A488" s="9" t="s">
        <v>2483</v>
      </c>
      <c r="B488" s="4" t="s">
        <v>730</v>
      </c>
      <c r="C488" s="4" t="s">
        <v>731</v>
      </c>
      <c r="D488" t="s">
        <v>732</v>
      </c>
      <c r="E488" t="s">
        <v>25</v>
      </c>
      <c r="G488" t="s">
        <v>715</v>
      </c>
      <c r="L488" t="s">
        <v>716</v>
      </c>
      <c r="M488" t="s">
        <v>717</v>
      </c>
      <c r="N488" t="s">
        <v>718</v>
      </c>
      <c r="O488" t="s">
        <v>719</v>
      </c>
      <c r="P488" t="s">
        <v>720</v>
      </c>
      <c r="R488" t="s">
        <v>721</v>
      </c>
      <c r="S488" t="s">
        <v>722</v>
      </c>
      <c r="T488" t="s">
        <v>723</v>
      </c>
      <c r="W488" t="s">
        <v>724</v>
      </c>
      <c r="Y488" t="s">
        <v>721</v>
      </c>
      <c r="Z488">
        <v>1053</v>
      </c>
      <c r="AA488">
        <v>1053</v>
      </c>
      <c r="AB488" t="s">
        <v>93</v>
      </c>
    </row>
    <row r="489" spans="1:29" x14ac:dyDescent="0.25">
      <c r="A489" s="9" t="s">
        <v>2484</v>
      </c>
      <c r="B489" s="4" t="s">
        <v>733</v>
      </c>
      <c r="C489" s="4" t="s">
        <v>734</v>
      </c>
      <c r="D489" t="s">
        <v>735</v>
      </c>
      <c r="E489" t="s">
        <v>151</v>
      </c>
      <c r="F489" t="s">
        <v>714</v>
      </c>
      <c r="G489" t="s">
        <v>736</v>
      </c>
      <c r="H489" t="s">
        <v>45</v>
      </c>
      <c r="L489" t="s">
        <v>737</v>
      </c>
      <c r="M489" t="s">
        <v>738</v>
      </c>
      <c r="O489" t="s">
        <v>739</v>
      </c>
      <c r="P489" t="s">
        <v>737</v>
      </c>
      <c r="Q489" t="s">
        <v>736</v>
      </c>
      <c r="S489" t="s">
        <v>740</v>
      </c>
      <c r="U489" t="s">
        <v>739</v>
      </c>
      <c r="V489" t="s">
        <v>741</v>
      </c>
      <c r="X489" t="s">
        <v>742</v>
      </c>
      <c r="Y489">
        <v>10002</v>
      </c>
    </row>
    <row r="490" spans="1:29" x14ac:dyDescent="0.25">
      <c r="A490" s="9" t="s">
        <v>2484</v>
      </c>
      <c r="B490" s="4" t="s">
        <v>733</v>
      </c>
      <c r="C490" s="4" t="s">
        <v>734</v>
      </c>
      <c r="D490" t="s">
        <v>735</v>
      </c>
      <c r="E490" t="s">
        <v>151</v>
      </c>
      <c r="F490" t="s">
        <v>714</v>
      </c>
      <c r="G490" t="s">
        <v>736</v>
      </c>
      <c r="H490" t="s">
        <v>195</v>
      </c>
      <c r="L490" t="s">
        <v>737</v>
      </c>
      <c r="M490" t="s">
        <v>738</v>
      </c>
      <c r="O490" t="s">
        <v>739</v>
      </c>
      <c r="P490" t="s">
        <v>737</v>
      </c>
      <c r="Q490" t="s">
        <v>736</v>
      </c>
      <c r="S490" t="s">
        <v>740</v>
      </c>
      <c r="U490" t="s">
        <v>739</v>
      </c>
      <c r="V490" t="s">
        <v>741</v>
      </c>
      <c r="X490" t="s">
        <v>742</v>
      </c>
      <c r="Y490">
        <v>10004</v>
      </c>
    </row>
    <row r="491" spans="1:29" x14ac:dyDescent="0.25">
      <c r="A491" s="9" t="s">
        <v>2484</v>
      </c>
      <c r="B491" s="4" t="s">
        <v>733</v>
      </c>
      <c r="C491" s="4" t="s">
        <v>734</v>
      </c>
      <c r="D491" t="s">
        <v>735</v>
      </c>
      <c r="E491" t="s">
        <v>151</v>
      </c>
      <c r="F491" t="s">
        <v>714</v>
      </c>
      <c r="G491" t="s">
        <v>736</v>
      </c>
      <c r="H491" t="s">
        <v>105</v>
      </c>
      <c r="L491" t="s">
        <v>737</v>
      </c>
      <c r="M491" t="s">
        <v>738</v>
      </c>
      <c r="O491" t="s">
        <v>739</v>
      </c>
      <c r="P491" t="s">
        <v>737</v>
      </c>
      <c r="Q491" t="s">
        <v>736</v>
      </c>
      <c r="S491" t="s">
        <v>740</v>
      </c>
      <c r="U491" t="s">
        <v>739</v>
      </c>
      <c r="V491" t="s">
        <v>741</v>
      </c>
      <c r="X491" t="s">
        <v>742</v>
      </c>
      <c r="Y491">
        <v>10006</v>
      </c>
    </row>
    <row r="492" spans="1:29" x14ac:dyDescent="0.25">
      <c r="A492" s="9" t="s">
        <v>2484</v>
      </c>
      <c r="B492" s="4" t="s">
        <v>733</v>
      </c>
      <c r="C492" s="4" t="s">
        <v>734</v>
      </c>
      <c r="D492" t="s">
        <v>735</v>
      </c>
      <c r="E492" t="s">
        <v>151</v>
      </c>
      <c r="F492" t="s">
        <v>714</v>
      </c>
      <c r="G492" t="s">
        <v>736</v>
      </c>
      <c r="H492" t="s">
        <v>55</v>
      </c>
      <c r="L492" t="s">
        <v>737</v>
      </c>
      <c r="M492" t="s">
        <v>738</v>
      </c>
      <c r="O492" t="s">
        <v>739</v>
      </c>
      <c r="P492" t="s">
        <v>737</v>
      </c>
      <c r="Q492" t="s">
        <v>736</v>
      </c>
      <c r="S492" t="s">
        <v>740</v>
      </c>
      <c r="U492" t="s">
        <v>739</v>
      </c>
      <c r="V492" t="s">
        <v>741</v>
      </c>
      <c r="X492" t="s">
        <v>742</v>
      </c>
      <c r="Y492">
        <v>10008</v>
      </c>
    </row>
    <row r="493" spans="1:29" x14ac:dyDescent="0.25">
      <c r="A493" s="9" t="s">
        <v>2484</v>
      </c>
      <c r="B493" s="4" t="s">
        <v>733</v>
      </c>
      <c r="C493" s="4" t="s">
        <v>734</v>
      </c>
      <c r="D493" t="s">
        <v>735</v>
      </c>
      <c r="E493" t="s">
        <v>151</v>
      </c>
      <c r="F493" t="s">
        <v>714</v>
      </c>
      <c r="G493" t="s">
        <v>736</v>
      </c>
      <c r="H493" t="s">
        <v>322</v>
      </c>
      <c r="L493" t="s">
        <v>737</v>
      </c>
      <c r="M493" t="s">
        <v>738</v>
      </c>
      <c r="O493" t="s">
        <v>739</v>
      </c>
      <c r="P493" t="s">
        <v>737</v>
      </c>
      <c r="Q493" t="s">
        <v>736</v>
      </c>
      <c r="S493" t="s">
        <v>740</v>
      </c>
      <c r="U493" t="s">
        <v>739</v>
      </c>
      <c r="V493" t="s">
        <v>741</v>
      </c>
      <c r="X493" t="s">
        <v>742</v>
      </c>
      <c r="Y493">
        <v>10010</v>
      </c>
    </row>
    <row r="494" spans="1:29" x14ac:dyDescent="0.25">
      <c r="A494" s="9" t="s">
        <v>2484</v>
      </c>
      <c r="B494" s="4" t="s">
        <v>733</v>
      </c>
      <c r="C494" s="4" t="s">
        <v>734</v>
      </c>
      <c r="D494" t="s">
        <v>735</v>
      </c>
      <c r="E494" t="s">
        <v>151</v>
      </c>
      <c r="F494" t="s">
        <v>714</v>
      </c>
      <c r="G494" t="s">
        <v>736</v>
      </c>
      <c r="H494" t="s">
        <v>100</v>
      </c>
      <c r="L494" t="s">
        <v>737</v>
      </c>
      <c r="M494" t="s">
        <v>738</v>
      </c>
      <c r="O494" t="s">
        <v>739</v>
      </c>
      <c r="P494" t="s">
        <v>737</v>
      </c>
      <c r="Q494" t="s">
        <v>736</v>
      </c>
      <c r="S494" t="s">
        <v>740</v>
      </c>
      <c r="U494" t="s">
        <v>739</v>
      </c>
      <c r="V494" t="s">
        <v>741</v>
      </c>
      <c r="X494" t="s">
        <v>742</v>
      </c>
      <c r="Y494">
        <v>501</v>
      </c>
    </row>
    <row r="495" spans="1:29" x14ac:dyDescent="0.25">
      <c r="A495" s="9" t="s">
        <v>2484</v>
      </c>
      <c r="B495" s="4" t="s">
        <v>733</v>
      </c>
      <c r="C495" s="4" t="s">
        <v>734</v>
      </c>
      <c r="D495" t="s">
        <v>735</v>
      </c>
      <c r="E495" t="s">
        <v>151</v>
      </c>
      <c r="F495" t="s">
        <v>714</v>
      </c>
      <c r="G495" t="s">
        <v>736</v>
      </c>
      <c r="H495" t="s">
        <v>321</v>
      </c>
      <c r="L495" t="s">
        <v>737</v>
      </c>
      <c r="M495" t="s">
        <v>738</v>
      </c>
      <c r="O495" t="s">
        <v>739</v>
      </c>
      <c r="P495" t="s">
        <v>737</v>
      </c>
      <c r="Q495" t="s">
        <v>736</v>
      </c>
      <c r="S495" t="s">
        <v>740</v>
      </c>
      <c r="U495" t="s">
        <v>739</v>
      </c>
      <c r="V495" t="s">
        <v>741</v>
      </c>
      <c r="X495" t="s">
        <v>742</v>
      </c>
      <c r="Y495">
        <v>566</v>
      </c>
    </row>
    <row r="496" spans="1:29" x14ac:dyDescent="0.25">
      <c r="A496" s="9" t="s">
        <v>2484</v>
      </c>
      <c r="B496" s="4" t="s">
        <v>733</v>
      </c>
      <c r="C496" s="4" t="s">
        <v>734</v>
      </c>
      <c r="D496" t="s">
        <v>735</v>
      </c>
      <c r="E496" t="s">
        <v>151</v>
      </c>
      <c r="F496" t="s">
        <v>714</v>
      </c>
      <c r="G496" t="s">
        <v>736</v>
      </c>
      <c r="H496" t="s">
        <v>147</v>
      </c>
      <c r="L496" t="s">
        <v>737</v>
      </c>
      <c r="M496" t="s">
        <v>738</v>
      </c>
      <c r="O496" t="s">
        <v>739</v>
      </c>
      <c r="P496" t="s">
        <v>737</v>
      </c>
      <c r="Q496" t="s">
        <v>736</v>
      </c>
      <c r="S496" t="s">
        <v>740</v>
      </c>
      <c r="U496" t="s">
        <v>739</v>
      </c>
      <c r="V496" t="s">
        <v>741</v>
      </c>
      <c r="X496" t="s">
        <v>742</v>
      </c>
      <c r="Y496">
        <v>568</v>
      </c>
    </row>
    <row r="497" spans="1:27" x14ac:dyDescent="0.25">
      <c r="A497" s="9" t="s">
        <v>2484</v>
      </c>
      <c r="B497" s="4" t="s">
        <v>733</v>
      </c>
      <c r="C497" s="4" t="s">
        <v>734</v>
      </c>
      <c r="D497" t="s">
        <v>735</v>
      </c>
      <c r="E497" t="s">
        <v>151</v>
      </c>
      <c r="F497" t="s">
        <v>714</v>
      </c>
      <c r="G497" t="s">
        <v>736</v>
      </c>
      <c r="H497" t="s">
        <v>23</v>
      </c>
      <c r="L497" t="s">
        <v>737</v>
      </c>
      <c r="M497" t="s">
        <v>738</v>
      </c>
      <c r="O497" t="s">
        <v>739</v>
      </c>
      <c r="P497" t="s">
        <v>737</v>
      </c>
      <c r="Q497" t="s">
        <v>736</v>
      </c>
      <c r="S497" t="s">
        <v>740</v>
      </c>
      <c r="U497" t="s">
        <v>739</v>
      </c>
      <c r="V497" t="s">
        <v>741</v>
      </c>
      <c r="X497" t="s">
        <v>742</v>
      </c>
      <c r="Y497">
        <v>575</v>
      </c>
    </row>
    <row r="498" spans="1:27" x14ac:dyDescent="0.25">
      <c r="A498" s="9" t="s">
        <v>2484</v>
      </c>
      <c r="B498" s="4" t="s">
        <v>733</v>
      </c>
      <c r="C498" s="4" t="s">
        <v>734</v>
      </c>
      <c r="D498" t="s">
        <v>735</v>
      </c>
      <c r="E498" t="s">
        <v>151</v>
      </c>
      <c r="F498" t="s">
        <v>714</v>
      </c>
      <c r="G498" t="s">
        <v>736</v>
      </c>
      <c r="H498" t="s">
        <v>143</v>
      </c>
      <c r="L498" t="s">
        <v>737</v>
      </c>
      <c r="M498" t="s">
        <v>738</v>
      </c>
      <c r="O498" t="s">
        <v>739</v>
      </c>
      <c r="P498" t="s">
        <v>737</v>
      </c>
      <c r="Q498" t="s">
        <v>736</v>
      </c>
      <c r="S498" t="s">
        <v>740</v>
      </c>
      <c r="U498" t="s">
        <v>739</v>
      </c>
      <c r="V498" t="s">
        <v>741</v>
      </c>
      <c r="X498" t="s">
        <v>742</v>
      </c>
      <c r="Y498">
        <v>577</v>
      </c>
    </row>
    <row r="499" spans="1:27" x14ac:dyDescent="0.25">
      <c r="A499" s="9" t="s">
        <v>2484</v>
      </c>
      <c r="B499" s="4" t="s">
        <v>733</v>
      </c>
      <c r="C499" s="4" t="s">
        <v>734</v>
      </c>
      <c r="D499" t="s">
        <v>735</v>
      </c>
      <c r="E499" t="s">
        <v>151</v>
      </c>
      <c r="F499" t="s">
        <v>714</v>
      </c>
      <c r="G499" t="s">
        <v>736</v>
      </c>
      <c r="H499" t="s">
        <v>127</v>
      </c>
      <c r="L499" t="s">
        <v>737</v>
      </c>
      <c r="M499" t="s">
        <v>738</v>
      </c>
      <c r="O499" t="s">
        <v>739</v>
      </c>
      <c r="P499" t="s">
        <v>737</v>
      </c>
      <c r="Q499" t="s">
        <v>736</v>
      </c>
      <c r="S499" t="s">
        <v>740</v>
      </c>
      <c r="U499" t="s">
        <v>739</v>
      </c>
      <c r="V499" t="s">
        <v>741</v>
      </c>
      <c r="X499" t="s">
        <v>742</v>
      </c>
      <c r="Y499">
        <v>590</v>
      </c>
    </row>
    <row r="500" spans="1:27" x14ac:dyDescent="0.25">
      <c r="A500" s="9" t="s">
        <v>2484</v>
      </c>
      <c r="B500" s="4" t="s">
        <v>733</v>
      </c>
      <c r="C500" s="4" t="s">
        <v>734</v>
      </c>
      <c r="D500" t="s">
        <v>735</v>
      </c>
      <c r="E500" t="s">
        <v>151</v>
      </c>
      <c r="F500" t="s">
        <v>714</v>
      </c>
      <c r="G500" t="s">
        <v>736</v>
      </c>
      <c r="H500" t="s">
        <v>46</v>
      </c>
      <c r="L500" t="s">
        <v>737</v>
      </c>
      <c r="M500" t="s">
        <v>738</v>
      </c>
      <c r="O500" t="s">
        <v>739</v>
      </c>
      <c r="P500" t="s">
        <v>737</v>
      </c>
      <c r="Q500" t="s">
        <v>736</v>
      </c>
      <c r="S500" t="s">
        <v>740</v>
      </c>
      <c r="U500" t="s">
        <v>739</v>
      </c>
      <c r="V500" t="s">
        <v>741</v>
      </c>
      <c r="X500" t="s">
        <v>742</v>
      </c>
      <c r="Y500">
        <v>506</v>
      </c>
    </row>
    <row r="501" spans="1:27" x14ac:dyDescent="0.25">
      <c r="A501" s="9" t="s">
        <v>2484</v>
      </c>
      <c r="B501" s="4" t="s">
        <v>733</v>
      </c>
      <c r="C501" s="4" t="s">
        <v>734</v>
      </c>
      <c r="D501" t="s">
        <v>735</v>
      </c>
      <c r="E501" t="s">
        <v>151</v>
      </c>
      <c r="F501" t="s">
        <v>714</v>
      </c>
      <c r="G501" t="s">
        <v>736</v>
      </c>
      <c r="H501" t="s">
        <v>101</v>
      </c>
      <c r="L501" t="s">
        <v>737</v>
      </c>
      <c r="M501" t="s">
        <v>738</v>
      </c>
      <c r="O501" t="s">
        <v>739</v>
      </c>
      <c r="P501" t="s">
        <v>737</v>
      </c>
      <c r="Q501" t="s">
        <v>736</v>
      </c>
      <c r="S501" t="s">
        <v>740</v>
      </c>
      <c r="U501" t="s">
        <v>739</v>
      </c>
      <c r="V501" t="s">
        <v>741</v>
      </c>
      <c r="X501" t="s">
        <v>742</v>
      </c>
      <c r="Y501">
        <v>510</v>
      </c>
    </row>
    <row r="502" spans="1:27" x14ac:dyDescent="0.25">
      <c r="A502" s="9" t="s">
        <v>2484</v>
      </c>
      <c r="B502" s="4" t="s">
        <v>733</v>
      </c>
      <c r="C502" s="4" t="s">
        <v>734</v>
      </c>
      <c r="D502" t="s">
        <v>735</v>
      </c>
      <c r="E502" t="s">
        <v>151</v>
      </c>
      <c r="F502" t="s">
        <v>714</v>
      </c>
      <c r="G502" t="s">
        <v>736</v>
      </c>
      <c r="H502" t="s">
        <v>141</v>
      </c>
      <c r="L502" t="s">
        <v>737</v>
      </c>
      <c r="M502" t="s">
        <v>738</v>
      </c>
      <c r="O502" t="s">
        <v>739</v>
      </c>
      <c r="P502" t="s">
        <v>737</v>
      </c>
      <c r="Q502" t="s">
        <v>736</v>
      </c>
      <c r="S502" t="s">
        <v>740</v>
      </c>
      <c r="U502" t="s">
        <v>739</v>
      </c>
      <c r="V502" t="s">
        <v>741</v>
      </c>
      <c r="X502" t="s">
        <v>742</v>
      </c>
      <c r="Y502">
        <v>516</v>
      </c>
    </row>
    <row r="503" spans="1:27" x14ac:dyDescent="0.25">
      <c r="A503" s="9" t="s">
        <v>2484</v>
      </c>
      <c r="B503" s="4" t="s">
        <v>733</v>
      </c>
      <c r="C503" s="4" t="s">
        <v>734</v>
      </c>
      <c r="D503" t="s">
        <v>735</v>
      </c>
      <c r="E503" t="s">
        <v>151</v>
      </c>
      <c r="F503" t="s">
        <v>714</v>
      </c>
      <c r="G503" t="s">
        <v>736</v>
      </c>
      <c r="H503" t="s">
        <v>3230</v>
      </c>
      <c r="L503" t="s">
        <v>737</v>
      </c>
      <c r="M503" t="s">
        <v>738</v>
      </c>
      <c r="O503" t="s">
        <v>739</v>
      </c>
      <c r="P503" t="s">
        <v>737</v>
      </c>
      <c r="Q503" t="s">
        <v>736</v>
      </c>
      <c r="S503" t="s">
        <v>740</v>
      </c>
      <c r="U503" t="s">
        <v>739</v>
      </c>
      <c r="V503" t="s">
        <v>741</v>
      </c>
      <c r="X503" t="s">
        <v>742</v>
      </c>
      <c r="Y503">
        <v>560</v>
      </c>
    </row>
    <row r="504" spans="1:27" x14ac:dyDescent="0.25">
      <c r="A504" s="9" t="s">
        <v>2484</v>
      </c>
      <c r="B504" s="4" t="s">
        <v>733</v>
      </c>
      <c r="C504" s="4" t="s">
        <v>734</v>
      </c>
      <c r="D504" t="s">
        <v>735</v>
      </c>
      <c r="E504" t="s">
        <v>151</v>
      </c>
      <c r="F504" t="s">
        <v>714</v>
      </c>
      <c r="G504" t="s">
        <v>736</v>
      </c>
      <c r="H504" t="s">
        <v>163</v>
      </c>
      <c r="L504" t="s">
        <v>737</v>
      </c>
      <c r="M504" t="s">
        <v>738</v>
      </c>
      <c r="O504" t="s">
        <v>739</v>
      </c>
      <c r="P504" t="s">
        <v>737</v>
      </c>
      <c r="Q504" t="s">
        <v>736</v>
      </c>
      <c r="S504" t="s">
        <v>740</v>
      </c>
      <c r="U504" t="s">
        <v>739</v>
      </c>
      <c r="V504" t="s">
        <v>741</v>
      </c>
      <c r="X504" t="s">
        <v>742</v>
      </c>
      <c r="Y504">
        <v>561</v>
      </c>
    </row>
    <row r="505" spans="1:27" x14ac:dyDescent="0.25">
      <c r="A505" s="9" t="s">
        <v>2484</v>
      </c>
      <c r="B505" s="4" t="s">
        <v>733</v>
      </c>
      <c r="C505" s="4" t="s">
        <v>734</v>
      </c>
      <c r="D505" t="s">
        <v>735</v>
      </c>
      <c r="E505" t="s">
        <v>151</v>
      </c>
      <c r="F505" t="s">
        <v>714</v>
      </c>
      <c r="G505" t="s">
        <v>736</v>
      </c>
      <c r="H505" t="s">
        <v>320</v>
      </c>
      <c r="L505" t="s">
        <v>737</v>
      </c>
      <c r="M505" t="s">
        <v>738</v>
      </c>
      <c r="O505" t="s">
        <v>739</v>
      </c>
      <c r="P505" t="s">
        <v>737</v>
      </c>
      <c r="Q505" t="s">
        <v>736</v>
      </c>
      <c r="S505" t="s">
        <v>740</v>
      </c>
      <c r="U505" t="s">
        <v>739</v>
      </c>
      <c r="V505" t="s">
        <v>741</v>
      </c>
      <c r="X505" t="s">
        <v>742</v>
      </c>
      <c r="Y505">
        <v>562</v>
      </c>
    </row>
    <row r="506" spans="1:27" x14ac:dyDescent="0.25">
      <c r="A506" s="9" t="s">
        <v>2485</v>
      </c>
      <c r="B506" s="4">
        <v>604666888</v>
      </c>
      <c r="C506" s="4">
        <v>6046660954</v>
      </c>
      <c r="D506" t="s">
        <v>743</v>
      </c>
      <c r="E506" t="s">
        <v>151</v>
      </c>
      <c r="F506" t="s">
        <v>656</v>
      </c>
      <c r="G506" t="s">
        <v>744</v>
      </c>
      <c r="L506">
        <v>300</v>
      </c>
      <c r="M506" t="s">
        <v>745</v>
      </c>
      <c r="N506" t="s">
        <v>746</v>
      </c>
      <c r="O506" t="s">
        <v>747</v>
      </c>
      <c r="Q506" t="s">
        <v>4</v>
      </c>
      <c r="W506" t="s">
        <v>4</v>
      </c>
      <c r="X506" t="s">
        <v>748</v>
      </c>
    </row>
    <row r="507" spans="1:27" x14ac:dyDescent="0.25">
      <c r="A507" s="9" t="s">
        <v>2486</v>
      </c>
      <c r="D507" t="s">
        <v>749</v>
      </c>
      <c r="F507" t="s">
        <v>750</v>
      </c>
      <c r="G507" t="s">
        <v>751</v>
      </c>
      <c r="L507" t="s">
        <v>752</v>
      </c>
      <c r="M507" t="s">
        <v>753</v>
      </c>
      <c r="O507" t="s">
        <v>754</v>
      </c>
      <c r="P507" t="s">
        <v>752</v>
      </c>
      <c r="S507" t="s">
        <v>753</v>
      </c>
      <c r="U507" t="s">
        <v>754</v>
      </c>
      <c r="V507" t="s">
        <v>755</v>
      </c>
      <c r="W507" t="s">
        <v>755</v>
      </c>
      <c r="X507" t="s">
        <v>267</v>
      </c>
    </row>
    <row r="508" spans="1:27" x14ac:dyDescent="0.25">
      <c r="A508" s="9" t="s">
        <v>2487</v>
      </c>
      <c r="B508" s="4" t="s">
        <v>756</v>
      </c>
      <c r="C508" s="4" t="s">
        <v>757</v>
      </c>
      <c r="D508" t="s">
        <v>758</v>
      </c>
      <c r="E508" t="s">
        <v>151</v>
      </c>
      <c r="F508" t="s">
        <v>355</v>
      </c>
      <c r="G508" t="s">
        <v>751</v>
      </c>
      <c r="H508" t="s">
        <v>195</v>
      </c>
      <c r="L508" t="s">
        <v>752</v>
      </c>
      <c r="M508" t="s">
        <v>753</v>
      </c>
      <c r="O508" t="s">
        <v>754</v>
      </c>
      <c r="P508" t="s">
        <v>752</v>
      </c>
      <c r="S508" t="s">
        <v>753</v>
      </c>
      <c r="U508" t="s">
        <v>754</v>
      </c>
      <c r="V508" t="s">
        <v>755</v>
      </c>
      <c r="W508" t="s">
        <v>755</v>
      </c>
      <c r="X508" t="s">
        <v>267</v>
      </c>
      <c r="Y508">
        <v>10004</v>
      </c>
    </row>
    <row r="509" spans="1:27" x14ac:dyDescent="0.25">
      <c r="A509" s="9" t="s">
        <v>2487</v>
      </c>
      <c r="B509" s="4" t="s">
        <v>756</v>
      </c>
      <c r="C509" s="4" t="s">
        <v>757</v>
      </c>
      <c r="D509" t="s">
        <v>758</v>
      </c>
      <c r="E509" t="s">
        <v>151</v>
      </c>
      <c r="F509" t="s">
        <v>355</v>
      </c>
      <c r="G509" t="s">
        <v>751</v>
      </c>
      <c r="H509" t="s">
        <v>105</v>
      </c>
      <c r="L509" t="s">
        <v>752</v>
      </c>
      <c r="M509" t="s">
        <v>753</v>
      </c>
      <c r="O509" t="s">
        <v>754</v>
      </c>
      <c r="P509" t="s">
        <v>752</v>
      </c>
      <c r="S509" t="s">
        <v>753</v>
      </c>
      <c r="U509" t="s">
        <v>754</v>
      </c>
      <c r="V509" t="s">
        <v>755</v>
      </c>
      <c r="W509" t="s">
        <v>755</v>
      </c>
      <c r="X509" t="s">
        <v>267</v>
      </c>
      <c r="Y509">
        <v>10006</v>
      </c>
    </row>
    <row r="510" spans="1:27" x14ac:dyDescent="0.25">
      <c r="A510" s="9" t="s">
        <v>2487</v>
      </c>
      <c r="B510" s="4" t="s">
        <v>756</v>
      </c>
      <c r="C510" s="4" t="s">
        <v>757</v>
      </c>
      <c r="D510" t="s">
        <v>758</v>
      </c>
      <c r="E510" t="s">
        <v>151</v>
      </c>
      <c r="F510" t="s">
        <v>355</v>
      </c>
      <c r="G510" t="s">
        <v>751</v>
      </c>
      <c r="H510" t="s">
        <v>55</v>
      </c>
      <c r="L510" t="s">
        <v>752</v>
      </c>
      <c r="M510" t="s">
        <v>753</v>
      </c>
      <c r="O510" t="s">
        <v>754</v>
      </c>
      <c r="P510" t="s">
        <v>752</v>
      </c>
      <c r="S510" t="s">
        <v>753</v>
      </c>
      <c r="U510" t="s">
        <v>754</v>
      </c>
      <c r="V510" t="s">
        <v>755</v>
      </c>
      <c r="W510" t="s">
        <v>755</v>
      </c>
      <c r="X510" t="s">
        <v>267</v>
      </c>
      <c r="Y510">
        <v>10008</v>
      </c>
    </row>
    <row r="511" spans="1:27" x14ac:dyDescent="0.25">
      <c r="A511" s="9" t="s">
        <v>2487</v>
      </c>
      <c r="B511" s="4" t="s">
        <v>756</v>
      </c>
      <c r="C511" s="4" t="s">
        <v>757</v>
      </c>
      <c r="D511" t="s">
        <v>758</v>
      </c>
      <c r="E511" t="s">
        <v>151</v>
      </c>
      <c r="F511" t="s">
        <v>355</v>
      </c>
      <c r="G511" t="s">
        <v>751</v>
      </c>
      <c r="H511" t="s">
        <v>46</v>
      </c>
      <c r="L511" t="s">
        <v>752</v>
      </c>
      <c r="M511" t="s">
        <v>753</v>
      </c>
      <c r="O511" t="s">
        <v>754</v>
      </c>
      <c r="P511" t="s">
        <v>752</v>
      </c>
      <c r="S511" t="s">
        <v>753</v>
      </c>
      <c r="U511" t="s">
        <v>754</v>
      </c>
      <c r="V511" t="s">
        <v>755</v>
      </c>
      <c r="W511" t="s">
        <v>755</v>
      </c>
      <c r="X511" t="s">
        <v>267</v>
      </c>
      <c r="Y511">
        <v>506</v>
      </c>
    </row>
    <row r="512" spans="1:27" x14ac:dyDescent="0.25">
      <c r="A512" s="9" t="s">
        <v>2488</v>
      </c>
      <c r="D512" t="s">
        <v>759</v>
      </c>
      <c r="F512" t="s">
        <v>107</v>
      </c>
      <c r="G512" t="s">
        <v>760</v>
      </c>
      <c r="L512">
        <v>501</v>
      </c>
      <c r="M512" t="s">
        <v>761</v>
      </c>
      <c r="N512" t="s">
        <v>762</v>
      </c>
      <c r="O512" t="s">
        <v>763</v>
      </c>
      <c r="Q512" t="s">
        <v>40</v>
      </c>
      <c r="R512" t="s">
        <v>764</v>
      </c>
      <c r="S512" t="s">
        <v>765</v>
      </c>
      <c r="V512" t="s">
        <v>763</v>
      </c>
      <c r="W512" t="s">
        <v>766</v>
      </c>
      <c r="X512" t="s">
        <v>40</v>
      </c>
      <c r="Y512" t="s">
        <v>767</v>
      </c>
      <c r="AA512" t="s">
        <v>157</v>
      </c>
    </row>
    <row r="513" spans="1:27" x14ac:dyDescent="0.25">
      <c r="A513" s="9" t="s">
        <v>2489</v>
      </c>
      <c r="D513" t="s">
        <v>759</v>
      </c>
      <c r="F513" t="s">
        <v>3217</v>
      </c>
      <c r="G513" t="s">
        <v>760</v>
      </c>
      <c r="L513">
        <v>501</v>
      </c>
      <c r="M513" t="s">
        <v>761</v>
      </c>
      <c r="N513" t="s">
        <v>762</v>
      </c>
      <c r="O513" t="s">
        <v>763</v>
      </c>
      <c r="Q513" t="s">
        <v>40</v>
      </c>
      <c r="R513" t="s">
        <v>764</v>
      </c>
      <c r="S513" t="s">
        <v>765</v>
      </c>
      <c r="V513" t="s">
        <v>763</v>
      </c>
      <c r="W513" t="s">
        <v>766</v>
      </c>
      <c r="X513" t="s">
        <v>40</v>
      </c>
      <c r="Y513" t="s">
        <v>767</v>
      </c>
      <c r="AA513" t="s">
        <v>157</v>
      </c>
    </row>
    <row r="514" spans="1:27" x14ac:dyDescent="0.25">
      <c r="A514" s="9" t="s">
        <v>2490</v>
      </c>
      <c r="B514" s="4" t="s">
        <v>768</v>
      </c>
      <c r="C514" s="4" t="s">
        <v>769</v>
      </c>
      <c r="D514" t="s">
        <v>770</v>
      </c>
      <c r="F514" t="s">
        <v>771</v>
      </c>
      <c r="G514" t="s">
        <v>760</v>
      </c>
      <c r="L514">
        <v>501</v>
      </c>
      <c r="M514" t="s">
        <v>761</v>
      </c>
      <c r="N514" t="s">
        <v>762</v>
      </c>
      <c r="O514" t="s">
        <v>763</v>
      </c>
      <c r="Q514" t="s">
        <v>40</v>
      </c>
      <c r="R514" t="s">
        <v>764</v>
      </c>
      <c r="S514" t="s">
        <v>765</v>
      </c>
      <c r="V514" t="s">
        <v>763</v>
      </c>
      <c r="W514" t="s">
        <v>766</v>
      </c>
      <c r="X514" t="s">
        <v>40</v>
      </c>
      <c r="Y514" t="s">
        <v>767</v>
      </c>
      <c r="AA514" t="s">
        <v>157</v>
      </c>
    </row>
    <row r="515" spans="1:27" x14ac:dyDescent="0.25">
      <c r="A515" s="9" t="s">
        <v>2491</v>
      </c>
      <c r="B515" s="4" t="s">
        <v>768</v>
      </c>
      <c r="C515" s="4" t="s">
        <v>772</v>
      </c>
      <c r="D515" t="s">
        <v>773</v>
      </c>
      <c r="F515" t="s">
        <v>374</v>
      </c>
      <c r="G515" t="s">
        <v>760</v>
      </c>
      <c r="L515">
        <v>501</v>
      </c>
      <c r="M515" t="s">
        <v>761</v>
      </c>
      <c r="N515" t="s">
        <v>762</v>
      </c>
      <c r="O515" t="s">
        <v>763</v>
      </c>
      <c r="Q515" t="s">
        <v>40</v>
      </c>
      <c r="R515" t="s">
        <v>764</v>
      </c>
      <c r="S515" t="s">
        <v>765</v>
      </c>
      <c r="V515" t="s">
        <v>763</v>
      </c>
      <c r="W515" t="s">
        <v>766</v>
      </c>
      <c r="X515" t="s">
        <v>40</v>
      </c>
      <c r="Y515" t="s">
        <v>767</v>
      </c>
      <c r="AA515" t="s">
        <v>157</v>
      </c>
    </row>
    <row r="516" spans="1:27" x14ac:dyDescent="0.25">
      <c r="A516" s="9" t="s">
        <v>2492</v>
      </c>
      <c r="B516" s="4" t="s">
        <v>774</v>
      </c>
      <c r="C516" s="4" t="s">
        <v>772</v>
      </c>
      <c r="D516" t="s">
        <v>775</v>
      </c>
      <c r="F516" t="s">
        <v>374</v>
      </c>
      <c r="G516" t="s">
        <v>760</v>
      </c>
      <c r="L516">
        <v>501</v>
      </c>
      <c r="M516" t="s">
        <v>761</v>
      </c>
      <c r="N516" t="s">
        <v>762</v>
      </c>
      <c r="O516" t="s">
        <v>763</v>
      </c>
      <c r="Q516" t="s">
        <v>40</v>
      </c>
      <c r="R516" t="s">
        <v>764</v>
      </c>
      <c r="S516" t="s">
        <v>765</v>
      </c>
      <c r="V516" t="s">
        <v>763</v>
      </c>
      <c r="W516" t="s">
        <v>766</v>
      </c>
      <c r="X516" t="s">
        <v>40</v>
      </c>
      <c r="Y516" t="s">
        <v>767</v>
      </c>
      <c r="AA516" t="s">
        <v>157</v>
      </c>
    </row>
    <row r="517" spans="1:27" x14ac:dyDescent="0.25">
      <c r="A517" s="9" t="s">
        <v>2493</v>
      </c>
      <c r="B517" s="4" t="s">
        <v>776</v>
      </c>
      <c r="C517" s="4" t="s">
        <v>772</v>
      </c>
      <c r="D517" t="s">
        <v>777</v>
      </c>
      <c r="F517" t="s">
        <v>778</v>
      </c>
      <c r="G517" t="s">
        <v>760</v>
      </c>
      <c r="L517">
        <v>501</v>
      </c>
      <c r="M517" t="s">
        <v>761</v>
      </c>
      <c r="N517" t="s">
        <v>762</v>
      </c>
      <c r="O517" t="s">
        <v>763</v>
      </c>
      <c r="Q517" t="s">
        <v>40</v>
      </c>
      <c r="R517" t="s">
        <v>764</v>
      </c>
      <c r="S517" t="s">
        <v>765</v>
      </c>
      <c r="V517" t="s">
        <v>763</v>
      </c>
      <c r="W517" t="s">
        <v>766</v>
      </c>
      <c r="X517" t="s">
        <v>40</v>
      </c>
      <c r="Y517" t="s">
        <v>767</v>
      </c>
      <c r="AA517" t="s">
        <v>157</v>
      </c>
    </row>
    <row r="518" spans="1:27" x14ac:dyDescent="0.25">
      <c r="A518" s="9" t="s">
        <v>2494</v>
      </c>
      <c r="B518" s="4" t="s">
        <v>779</v>
      </c>
      <c r="C518" s="4" t="s">
        <v>772</v>
      </c>
      <c r="D518" t="s">
        <v>780</v>
      </c>
      <c r="F518" t="s">
        <v>781</v>
      </c>
      <c r="G518" t="s">
        <v>760</v>
      </c>
      <c r="H518" t="s">
        <v>55</v>
      </c>
      <c r="L518">
        <v>501</v>
      </c>
      <c r="M518" t="s">
        <v>761</v>
      </c>
      <c r="N518" t="s">
        <v>762</v>
      </c>
      <c r="O518" t="s">
        <v>763</v>
      </c>
      <c r="Q518" t="s">
        <v>40</v>
      </c>
      <c r="R518" t="s">
        <v>764</v>
      </c>
      <c r="S518" t="s">
        <v>765</v>
      </c>
      <c r="V518" t="s">
        <v>763</v>
      </c>
      <c r="W518" t="s">
        <v>766</v>
      </c>
      <c r="X518" t="s">
        <v>40</v>
      </c>
      <c r="Y518" t="s">
        <v>767</v>
      </c>
      <c r="Z518">
        <v>10008</v>
      </c>
      <c r="AA518" t="s">
        <v>157</v>
      </c>
    </row>
    <row r="519" spans="1:27" x14ac:dyDescent="0.25">
      <c r="A519" s="9" t="s">
        <v>2495</v>
      </c>
      <c r="B519" s="4" t="s">
        <v>782</v>
      </c>
      <c r="C519" s="4" t="s">
        <v>783</v>
      </c>
      <c r="D519" t="s">
        <v>84</v>
      </c>
      <c r="E519" t="s">
        <v>67</v>
      </c>
      <c r="G519" t="s">
        <v>784</v>
      </c>
      <c r="H519" t="s">
        <v>23</v>
      </c>
      <c r="L519" t="s">
        <v>785</v>
      </c>
      <c r="M519" t="s">
        <v>786</v>
      </c>
      <c r="N519" t="s">
        <v>787</v>
      </c>
      <c r="P519" t="s">
        <v>91</v>
      </c>
      <c r="W519" t="s">
        <v>788</v>
      </c>
      <c r="Y519" t="s">
        <v>789</v>
      </c>
      <c r="Z519">
        <v>575</v>
      </c>
    </row>
    <row r="520" spans="1:27" x14ac:dyDescent="0.25">
      <c r="A520" s="9" t="s">
        <v>2496</v>
      </c>
      <c r="B520" s="4" t="s">
        <v>790</v>
      </c>
      <c r="C520" s="4" t="s">
        <v>791</v>
      </c>
      <c r="D520" t="s">
        <v>792</v>
      </c>
      <c r="E520" t="s">
        <v>1</v>
      </c>
      <c r="G520" t="s">
        <v>793</v>
      </c>
      <c r="H520" t="s">
        <v>100</v>
      </c>
      <c r="K520" t="s">
        <v>50</v>
      </c>
      <c r="L520" t="s">
        <v>794</v>
      </c>
      <c r="M520" t="s">
        <v>795</v>
      </c>
      <c r="N520" t="s">
        <v>796</v>
      </c>
      <c r="O520" t="s">
        <v>797</v>
      </c>
      <c r="Q520" t="s">
        <v>798</v>
      </c>
      <c r="S520" t="s">
        <v>793</v>
      </c>
      <c r="W520" t="s">
        <v>798</v>
      </c>
      <c r="X520" t="s">
        <v>799</v>
      </c>
      <c r="Z520" t="s">
        <v>800</v>
      </c>
      <c r="AA520">
        <v>501</v>
      </c>
    </row>
    <row r="521" spans="1:27" x14ac:dyDescent="0.25">
      <c r="A521" s="9" t="s">
        <v>2496</v>
      </c>
      <c r="B521" s="4" t="s">
        <v>790</v>
      </c>
      <c r="C521" s="4" t="s">
        <v>791</v>
      </c>
      <c r="D521" t="s">
        <v>792</v>
      </c>
      <c r="E521" t="s">
        <v>1</v>
      </c>
      <c r="G521" t="s">
        <v>793</v>
      </c>
      <c r="H521" t="s">
        <v>46</v>
      </c>
      <c r="K521" t="s">
        <v>50</v>
      </c>
      <c r="L521" t="s">
        <v>794</v>
      </c>
      <c r="M521" t="s">
        <v>795</v>
      </c>
      <c r="N521" t="s">
        <v>796</v>
      </c>
      <c r="O521" t="s">
        <v>797</v>
      </c>
      <c r="Q521" t="s">
        <v>798</v>
      </c>
      <c r="S521" t="s">
        <v>793</v>
      </c>
      <c r="W521" t="s">
        <v>798</v>
      </c>
      <c r="X521" t="s">
        <v>799</v>
      </c>
      <c r="Z521" t="s">
        <v>800</v>
      </c>
      <c r="AA521">
        <v>506</v>
      </c>
    </row>
    <row r="522" spans="1:27" x14ac:dyDescent="0.25">
      <c r="A522" s="9" t="s">
        <v>2496</v>
      </c>
      <c r="B522" s="4" t="s">
        <v>790</v>
      </c>
      <c r="C522" s="4" t="s">
        <v>791</v>
      </c>
      <c r="D522" t="s">
        <v>792</v>
      </c>
      <c r="E522" t="s">
        <v>1</v>
      </c>
      <c r="G522" t="s">
        <v>793</v>
      </c>
      <c r="H522" t="s">
        <v>81</v>
      </c>
      <c r="K522" t="s">
        <v>50</v>
      </c>
      <c r="L522" t="s">
        <v>794</v>
      </c>
      <c r="M522" t="s">
        <v>795</v>
      </c>
      <c r="N522" t="s">
        <v>796</v>
      </c>
      <c r="O522" t="s">
        <v>797</v>
      </c>
      <c r="Q522" t="s">
        <v>798</v>
      </c>
      <c r="S522" t="s">
        <v>793</v>
      </c>
      <c r="W522" t="s">
        <v>798</v>
      </c>
      <c r="X522" t="s">
        <v>799</v>
      </c>
      <c r="Z522" t="s">
        <v>800</v>
      </c>
      <c r="AA522">
        <v>508</v>
      </c>
    </row>
    <row r="523" spans="1:27" x14ac:dyDescent="0.25">
      <c r="A523" s="9" t="s">
        <v>2496</v>
      </c>
      <c r="B523" s="4" t="s">
        <v>790</v>
      </c>
      <c r="C523" s="4" t="s">
        <v>791</v>
      </c>
      <c r="D523" t="s">
        <v>792</v>
      </c>
      <c r="E523" t="s">
        <v>1</v>
      </c>
      <c r="G523" t="s">
        <v>793</v>
      </c>
      <c r="H523" t="s">
        <v>101</v>
      </c>
      <c r="K523" t="s">
        <v>50</v>
      </c>
      <c r="L523" t="s">
        <v>794</v>
      </c>
      <c r="M523" t="s">
        <v>795</v>
      </c>
      <c r="N523" t="s">
        <v>796</v>
      </c>
      <c r="O523" t="s">
        <v>797</v>
      </c>
      <c r="Q523" t="s">
        <v>798</v>
      </c>
      <c r="S523" t="s">
        <v>793</v>
      </c>
      <c r="W523" t="s">
        <v>798</v>
      </c>
      <c r="X523" t="s">
        <v>799</v>
      </c>
      <c r="Z523" t="s">
        <v>800</v>
      </c>
      <c r="AA523">
        <v>510</v>
      </c>
    </row>
    <row r="524" spans="1:27" x14ac:dyDescent="0.25">
      <c r="A524" s="9" t="s">
        <v>2496</v>
      </c>
      <c r="B524" s="4" t="s">
        <v>790</v>
      </c>
      <c r="C524" s="4" t="s">
        <v>791</v>
      </c>
      <c r="D524" t="s">
        <v>792</v>
      </c>
      <c r="E524" t="s">
        <v>1</v>
      </c>
      <c r="G524" t="s">
        <v>793</v>
      </c>
      <c r="H524" t="s">
        <v>126</v>
      </c>
      <c r="K524" t="s">
        <v>50</v>
      </c>
      <c r="L524" t="s">
        <v>794</v>
      </c>
      <c r="M524" t="s">
        <v>795</v>
      </c>
      <c r="N524" t="s">
        <v>796</v>
      </c>
      <c r="O524" t="s">
        <v>797</v>
      </c>
      <c r="Q524" t="s">
        <v>798</v>
      </c>
      <c r="S524" t="s">
        <v>793</v>
      </c>
      <c r="W524" t="s">
        <v>798</v>
      </c>
      <c r="X524" t="s">
        <v>799</v>
      </c>
      <c r="Z524" t="s">
        <v>800</v>
      </c>
      <c r="AA524">
        <v>515</v>
      </c>
    </row>
    <row r="525" spans="1:27" x14ac:dyDescent="0.25">
      <c r="A525" s="9" t="s">
        <v>2496</v>
      </c>
      <c r="B525" s="4" t="s">
        <v>790</v>
      </c>
      <c r="C525" s="4" t="s">
        <v>791</v>
      </c>
      <c r="D525" t="s">
        <v>792</v>
      </c>
      <c r="E525" t="s">
        <v>1</v>
      </c>
      <c r="G525" t="s">
        <v>793</v>
      </c>
      <c r="H525" t="s">
        <v>127</v>
      </c>
      <c r="K525" t="s">
        <v>50</v>
      </c>
      <c r="L525" t="s">
        <v>794</v>
      </c>
      <c r="M525" t="s">
        <v>795</v>
      </c>
      <c r="N525" t="s">
        <v>796</v>
      </c>
      <c r="O525" t="s">
        <v>797</v>
      </c>
      <c r="Q525" t="s">
        <v>798</v>
      </c>
      <c r="S525" t="s">
        <v>793</v>
      </c>
      <c r="W525" t="s">
        <v>798</v>
      </c>
      <c r="X525" t="s">
        <v>799</v>
      </c>
      <c r="Z525" t="s">
        <v>800</v>
      </c>
      <c r="AA525">
        <v>590</v>
      </c>
    </row>
    <row r="526" spans="1:27" x14ac:dyDescent="0.25">
      <c r="A526" s="9" t="s">
        <v>2496</v>
      </c>
      <c r="B526" s="4" t="s">
        <v>790</v>
      </c>
      <c r="C526" s="4" t="s">
        <v>791</v>
      </c>
      <c r="D526" t="s">
        <v>792</v>
      </c>
      <c r="E526" t="s">
        <v>1</v>
      </c>
      <c r="G526" t="s">
        <v>793</v>
      </c>
      <c r="H526" t="s">
        <v>23</v>
      </c>
      <c r="K526" t="s">
        <v>50</v>
      </c>
      <c r="L526" t="s">
        <v>794</v>
      </c>
      <c r="M526" t="s">
        <v>795</v>
      </c>
      <c r="N526" t="s">
        <v>796</v>
      </c>
      <c r="O526" t="s">
        <v>797</v>
      </c>
      <c r="Q526" t="s">
        <v>798</v>
      </c>
      <c r="S526" t="s">
        <v>793</v>
      </c>
      <c r="W526" t="s">
        <v>798</v>
      </c>
      <c r="X526" t="s">
        <v>799</v>
      </c>
      <c r="Z526" t="s">
        <v>800</v>
      </c>
      <c r="AA526">
        <v>575</v>
      </c>
    </row>
    <row r="527" spans="1:27" x14ac:dyDescent="0.25">
      <c r="A527" s="9" t="s">
        <v>2496</v>
      </c>
      <c r="B527" s="4" t="s">
        <v>790</v>
      </c>
      <c r="C527" s="4" t="s">
        <v>791</v>
      </c>
      <c r="D527" t="s">
        <v>792</v>
      </c>
      <c r="E527" t="s">
        <v>1</v>
      </c>
      <c r="G527" t="s">
        <v>793</v>
      </c>
      <c r="H527" t="s">
        <v>164</v>
      </c>
      <c r="K527" t="s">
        <v>50</v>
      </c>
      <c r="L527" t="s">
        <v>794</v>
      </c>
      <c r="M527" t="s">
        <v>795</v>
      </c>
      <c r="N527" t="s">
        <v>796</v>
      </c>
      <c r="O527" t="s">
        <v>797</v>
      </c>
      <c r="Q527" t="s">
        <v>798</v>
      </c>
      <c r="S527" t="s">
        <v>793</v>
      </c>
      <c r="W527" t="s">
        <v>798</v>
      </c>
      <c r="X527" t="s">
        <v>799</v>
      </c>
      <c r="Z527" t="s">
        <v>800</v>
      </c>
      <c r="AA527">
        <v>576</v>
      </c>
    </row>
    <row r="528" spans="1:27" x14ac:dyDescent="0.25">
      <c r="A528" s="9" t="s">
        <v>2496</v>
      </c>
      <c r="B528" s="4" t="s">
        <v>790</v>
      </c>
      <c r="C528" s="4" t="s">
        <v>791</v>
      </c>
      <c r="D528" t="s">
        <v>792</v>
      </c>
      <c r="E528" t="s">
        <v>1</v>
      </c>
      <c r="G528" t="s">
        <v>793</v>
      </c>
      <c r="H528" t="s">
        <v>143</v>
      </c>
      <c r="K528" t="s">
        <v>50</v>
      </c>
      <c r="L528" t="s">
        <v>794</v>
      </c>
      <c r="M528" t="s">
        <v>795</v>
      </c>
      <c r="N528" t="s">
        <v>796</v>
      </c>
      <c r="O528" t="s">
        <v>797</v>
      </c>
      <c r="Q528" t="s">
        <v>798</v>
      </c>
      <c r="S528" t="s">
        <v>793</v>
      </c>
      <c r="W528" t="s">
        <v>798</v>
      </c>
      <c r="X528" t="s">
        <v>799</v>
      </c>
      <c r="Z528" t="s">
        <v>800</v>
      </c>
      <c r="AA528">
        <v>577</v>
      </c>
    </row>
    <row r="529" spans="1:30" x14ac:dyDescent="0.25">
      <c r="A529" s="9" t="s">
        <v>2496</v>
      </c>
      <c r="B529" s="4" t="s">
        <v>790</v>
      </c>
      <c r="C529" s="4" t="s">
        <v>791</v>
      </c>
      <c r="D529" t="s">
        <v>792</v>
      </c>
      <c r="E529" t="s">
        <v>1</v>
      </c>
      <c r="G529" t="s">
        <v>793</v>
      </c>
      <c r="H529" t="s">
        <v>142</v>
      </c>
      <c r="K529" t="s">
        <v>50</v>
      </c>
      <c r="L529" t="s">
        <v>794</v>
      </c>
      <c r="M529" t="s">
        <v>795</v>
      </c>
      <c r="N529" t="s">
        <v>796</v>
      </c>
      <c r="O529" t="s">
        <v>797</v>
      </c>
      <c r="Q529" t="s">
        <v>798</v>
      </c>
      <c r="S529" t="s">
        <v>793</v>
      </c>
      <c r="W529" t="s">
        <v>798</v>
      </c>
      <c r="X529" t="s">
        <v>799</v>
      </c>
      <c r="Z529" t="s">
        <v>800</v>
      </c>
      <c r="AA529">
        <v>579</v>
      </c>
    </row>
    <row r="530" spans="1:30" x14ac:dyDescent="0.25">
      <c r="A530" s="9" t="s">
        <v>2496</v>
      </c>
      <c r="B530" s="4" t="s">
        <v>790</v>
      </c>
      <c r="C530" s="4" t="s">
        <v>791</v>
      </c>
      <c r="D530" t="s">
        <v>792</v>
      </c>
      <c r="E530" t="s">
        <v>1</v>
      </c>
      <c r="G530" t="s">
        <v>793</v>
      </c>
      <c r="H530" t="s">
        <v>147</v>
      </c>
      <c r="K530" t="s">
        <v>50</v>
      </c>
      <c r="L530" t="s">
        <v>794</v>
      </c>
      <c r="M530" t="s">
        <v>795</v>
      </c>
      <c r="N530" t="s">
        <v>796</v>
      </c>
      <c r="O530" t="s">
        <v>797</v>
      </c>
      <c r="Q530" t="s">
        <v>798</v>
      </c>
      <c r="S530" t="s">
        <v>793</v>
      </c>
      <c r="W530" t="s">
        <v>798</v>
      </c>
      <c r="X530" t="s">
        <v>799</v>
      </c>
      <c r="Z530" t="s">
        <v>800</v>
      </c>
      <c r="AA530">
        <v>568</v>
      </c>
    </row>
    <row r="531" spans="1:30" x14ac:dyDescent="0.25">
      <c r="A531" s="9" t="s">
        <v>2496</v>
      </c>
      <c r="B531" s="4" t="s">
        <v>790</v>
      </c>
      <c r="C531" s="4" t="s">
        <v>791</v>
      </c>
      <c r="D531" t="s">
        <v>792</v>
      </c>
      <c r="E531" t="s">
        <v>1</v>
      </c>
      <c r="G531" t="s">
        <v>793</v>
      </c>
      <c r="H531" t="s">
        <v>6</v>
      </c>
      <c r="K531" t="s">
        <v>50</v>
      </c>
      <c r="L531" t="s">
        <v>794</v>
      </c>
      <c r="M531" t="s">
        <v>795</v>
      </c>
      <c r="N531" t="s">
        <v>796</v>
      </c>
      <c r="O531" t="s">
        <v>797</v>
      </c>
      <c r="Q531" t="s">
        <v>798</v>
      </c>
      <c r="S531" t="s">
        <v>793</v>
      </c>
      <c r="W531" t="s">
        <v>798</v>
      </c>
      <c r="X531" t="s">
        <v>799</v>
      </c>
      <c r="Z531" t="s">
        <v>800</v>
      </c>
      <c r="AA531">
        <v>574</v>
      </c>
    </row>
    <row r="532" spans="1:30" x14ac:dyDescent="0.25">
      <c r="A532" s="9" t="s">
        <v>2496</v>
      </c>
      <c r="B532" s="4" t="s">
        <v>790</v>
      </c>
      <c r="C532" s="4" t="s">
        <v>791</v>
      </c>
      <c r="D532" t="s">
        <v>792</v>
      </c>
      <c r="E532" t="s">
        <v>1</v>
      </c>
      <c r="G532" t="s">
        <v>793</v>
      </c>
      <c r="H532" t="s">
        <v>3230</v>
      </c>
      <c r="K532" t="s">
        <v>50</v>
      </c>
      <c r="L532" t="s">
        <v>794</v>
      </c>
      <c r="M532" t="s">
        <v>795</v>
      </c>
      <c r="N532" t="s">
        <v>796</v>
      </c>
      <c r="O532" t="s">
        <v>797</v>
      </c>
      <c r="Q532" t="s">
        <v>798</v>
      </c>
      <c r="S532" t="s">
        <v>793</v>
      </c>
      <c r="W532" t="s">
        <v>798</v>
      </c>
      <c r="X532" t="s">
        <v>799</v>
      </c>
      <c r="Z532" t="s">
        <v>800</v>
      </c>
      <c r="AA532">
        <v>560</v>
      </c>
    </row>
    <row r="533" spans="1:30" x14ac:dyDescent="0.25">
      <c r="A533" s="9" t="s">
        <v>2496</v>
      </c>
      <c r="B533" s="4" t="s">
        <v>790</v>
      </c>
      <c r="C533" s="4" t="s">
        <v>791</v>
      </c>
      <c r="D533" t="s">
        <v>792</v>
      </c>
      <c r="E533" t="s">
        <v>1</v>
      </c>
      <c r="G533" t="s">
        <v>793</v>
      </c>
      <c r="H533" t="s">
        <v>163</v>
      </c>
      <c r="K533" t="s">
        <v>50</v>
      </c>
      <c r="L533" t="s">
        <v>794</v>
      </c>
      <c r="M533" t="s">
        <v>795</v>
      </c>
      <c r="N533" t="s">
        <v>796</v>
      </c>
      <c r="O533" t="s">
        <v>797</v>
      </c>
      <c r="Q533" t="s">
        <v>798</v>
      </c>
      <c r="S533" t="s">
        <v>793</v>
      </c>
      <c r="W533" t="s">
        <v>798</v>
      </c>
      <c r="X533" t="s">
        <v>799</v>
      </c>
      <c r="Z533" t="s">
        <v>800</v>
      </c>
      <c r="AA533">
        <v>561</v>
      </c>
    </row>
    <row r="534" spans="1:30" x14ac:dyDescent="0.25">
      <c r="A534" s="9" t="s">
        <v>2496</v>
      </c>
      <c r="B534" s="4" t="s">
        <v>790</v>
      </c>
      <c r="C534" s="4" t="s">
        <v>791</v>
      </c>
      <c r="D534" t="s">
        <v>792</v>
      </c>
      <c r="E534" t="s">
        <v>1</v>
      </c>
      <c r="G534" t="s">
        <v>793</v>
      </c>
      <c r="H534" t="s">
        <v>3227</v>
      </c>
      <c r="K534" t="s">
        <v>50</v>
      </c>
      <c r="L534" t="s">
        <v>794</v>
      </c>
      <c r="M534" t="s">
        <v>795</v>
      </c>
      <c r="N534" t="s">
        <v>796</v>
      </c>
      <c r="O534" t="s">
        <v>797</v>
      </c>
      <c r="Q534" t="s">
        <v>798</v>
      </c>
      <c r="S534" t="s">
        <v>793</v>
      </c>
      <c r="W534" t="s">
        <v>798</v>
      </c>
      <c r="X534" t="s">
        <v>799</v>
      </c>
      <c r="Z534" t="s">
        <v>800</v>
      </c>
      <c r="AA534">
        <v>565</v>
      </c>
    </row>
    <row r="535" spans="1:30" x14ac:dyDescent="0.25">
      <c r="A535" s="9" t="s">
        <v>2497</v>
      </c>
      <c r="B535" s="4" t="s">
        <v>801</v>
      </c>
      <c r="C535" s="4" t="s">
        <v>802</v>
      </c>
      <c r="D535" t="s">
        <v>803</v>
      </c>
      <c r="E535" t="s">
        <v>67</v>
      </c>
      <c r="G535" t="s">
        <v>804</v>
      </c>
      <c r="H535" t="s">
        <v>126</v>
      </c>
      <c r="M535" t="s">
        <v>805</v>
      </c>
      <c r="O535" t="s">
        <v>4</v>
      </c>
      <c r="Q535" t="s">
        <v>806</v>
      </c>
      <c r="U535" t="s">
        <v>4</v>
      </c>
      <c r="V535" t="s">
        <v>807</v>
      </c>
      <c r="Y535">
        <v>515</v>
      </c>
    </row>
    <row r="536" spans="1:30" x14ac:dyDescent="0.25">
      <c r="A536" s="9" t="s">
        <v>2498</v>
      </c>
      <c r="B536" s="4" t="s">
        <v>808</v>
      </c>
      <c r="D536" t="s">
        <v>74</v>
      </c>
      <c r="E536" t="s">
        <v>67</v>
      </c>
      <c r="G536" t="s">
        <v>102</v>
      </c>
      <c r="H536" t="s">
        <v>6</v>
      </c>
      <c r="L536" t="s">
        <v>103</v>
      </c>
      <c r="M536" t="s">
        <v>104</v>
      </c>
      <c r="N536" t="s">
        <v>78</v>
      </c>
      <c r="O536" t="s">
        <v>79</v>
      </c>
      <c r="P536" t="s">
        <v>4</v>
      </c>
      <c r="V536" t="s">
        <v>4</v>
      </c>
      <c r="W536" t="s">
        <v>80</v>
      </c>
      <c r="Y536">
        <v>574</v>
      </c>
    </row>
    <row r="537" spans="1:30" x14ac:dyDescent="0.25">
      <c r="A537" s="9" t="s">
        <v>2499</v>
      </c>
      <c r="B537" s="4" t="s">
        <v>782</v>
      </c>
      <c r="C537" s="4" t="s">
        <v>783</v>
      </c>
      <c r="D537" t="s">
        <v>84</v>
      </c>
      <c r="E537" t="s">
        <v>25</v>
      </c>
      <c r="G537" t="s">
        <v>784</v>
      </c>
      <c r="H537"/>
      <c r="L537" t="s">
        <v>785</v>
      </c>
      <c r="M537" t="s">
        <v>786</v>
      </c>
      <c r="N537" t="s">
        <v>787</v>
      </c>
      <c r="P537" t="s">
        <v>91</v>
      </c>
      <c r="W537" t="s">
        <v>788</v>
      </c>
      <c r="Y537" t="s">
        <v>789</v>
      </c>
    </row>
    <row r="538" spans="1:30" x14ac:dyDescent="0.25">
      <c r="A538" s="9" t="s">
        <v>2500</v>
      </c>
      <c r="B538" s="4" t="s">
        <v>809</v>
      </c>
      <c r="C538" s="4" t="s">
        <v>810</v>
      </c>
      <c r="D538" t="s">
        <v>74</v>
      </c>
      <c r="E538" t="s">
        <v>1</v>
      </c>
      <c r="G538" t="s">
        <v>811</v>
      </c>
      <c r="H538" t="s">
        <v>163</v>
      </c>
      <c r="L538" t="s">
        <v>76</v>
      </c>
      <c r="M538" t="s">
        <v>104</v>
      </c>
      <c r="N538" t="s">
        <v>78</v>
      </c>
      <c r="O538" t="s">
        <v>79</v>
      </c>
      <c r="P538" t="s">
        <v>4</v>
      </c>
      <c r="V538" t="s">
        <v>4</v>
      </c>
      <c r="W538" t="s">
        <v>80</v>
      </c>
      <c r="Y538">
        <v>561</v>
      </c>
    </row>
    <row r="539" spans="1:30" x14ac:dyDescent="0.25">
      <c r="A539" s="9" t="s">
        <v>2501</v>
      </c>
      <c r="B539" s="4" t="s">
        <v>812</v>
      </c>
      <c r="C539" s="4" t="s">
        <v>813</v>
      </c>
      <c r="D539" t="s">
        <v>814</v>
      </c>
      <c r="E539" t="s">
        <v>67</v>
      </c>
      <c r="G539" t="s">
        <v>815</v>
      </c>
      <c r="H539" t="s">
        <v>143</v>
      </c>
      <c r="L539" t="s">
        <v>816</v>
      </c>
      <c r="M539" t="s">
        <v>817</v>
      </c>
      <c r="N539" t="s">
        <v>818</v>
      </c>
      <c r="O539" t="s">
        <v>819</v>
      </c>
      <c r="P539" t="s">
        <v>820</v>
      </c>
      <c r="Q539" t="s">
        <v>821</v>
      </c>
      <c r="R539" t="s">
        <v>822</v>
      </c>
      <c r="T539" t="s">
        <v>4</v>
      </c>
      <c r="V539" t="s">
        <v>4</v>
      </c>
      <c r="X539" t="s">
        <v>822</v>
      </c>
      <c r="Y539" t="s">
        <v>823</v>
      </c>
      <c r="AA539" t="s">
        <v>824</v>
      </c>
      <c r="AB539" t="s">
        <v>825</v>
      </c>
      <c r="AD539">
        <v>577</v>
      </c>
    </row>
    <row r="540" spans="1:30" x14ac:dyDescent="0.25">
      <c r="A540" s="9" t="s">
        <v>2502</v>
      </c>
      <c r="B540" s="4">
        <v>2049834099</v>
      </c>
      <c r="C540" s="4">
        <v>2049847082</v>
      </c>
      <c r="D540" t="s">
        <v>74</v>
      </c>
      <c r="E540" t="s">
        <v>1</v>
      </c>
      <c r="G540" t="s">
        <v>96</v>
      </c>
      <c r="H540" t="s">
        <v>126</v>
      </c>
      <c r="L540" t="s">
        <v>97</v>
      </c>
      <c r="M540" t="s">
        <v>78</v>
      </c>
      <c r="N540" t="s">
        <v>79</v>
      </c>
      <c r="O540" t="s">
        <v>4</v>
      </c>
      <c r="S540" t="s">
        <v>98</v>
      </c>
      <c r="T540" t="s">
        <v>99</v>
      </c>
      <c r="U540" t="s">
        <v>4</v>
      </c>
      <c r="V540" t="s">
        <v>80</v>
      </c>
      <c r="Y540">
        <v>515</v>
      </c>
    </row>
    <row r="541" spans="1:30" x14ac:dyDescent="0.25">
      <c r="A541" s="9" t="s">
        <v>2503</v>
      </c>
      <c r="B541" s="4" t="s">
        <v>826</v>
      </c>
      <c r="D541" t="s">
        <v>74</v>
      </c>
      <c r="E541" t="s">
        <v>67</v>
      </c>
      <c r="G541" t="s">
        <v>96</v>
      </c>
      <c r="H541" t="s">
        <v>141</v>
      </c>
      <c r="L541" t="s">
        <v>97</v>
      </c>
      <c r="M541" t="s">
        <v>78</v>
      </c>
      <c r="N541" t="s">
        <v>79</v>
      </c>
      <c r="O541" t="s">
        <v>4</v>
      </c>
      <c r="S541" t="s">
        <v>98</v>
      </c>
      <c r="T541" t="s">
        <v>99</v>
      </c>
      <c r="U541" t="s">
        <v>4</v>
      </c>
      <c r="V541" t="s">
        <v>80</v>
      </c>
      <c r="Y541">
        <v>516</v>
      </c>
    </row>
    <row r="542" spans="1:30" x14ac:dyDescent="0.25">
      <c r="A542" s="9" t="s">
        <v>2503</v>
      </c>
      <c r="B542" s="4" t="s">
        <v>826</v>
      </c>
      <c r="D542" t="s">
        <v>74</v>
      </c>
      <c r="E542" t="s">
        <v>67</v>
      </c>
      <c r="G542" t="s">
        <v>96</v>
      </c>
      <c r="H542" t="s">
        <v>163</v>
      </c>
      <c r="L542" t="s">
        <v>97</v>
      </c>
      <c r="M542" t="s">
        <v>78</v>
      </c>
      <c r="N542" t="s">
        <v>79</v>
      </c>
      <c r="O542" t="s">
        <v>4</v>
      </c>
      <c r="S542" t="s">
        <v>98</v>
      </c>
      <c r="T542" t="s">
        <v>99</v>
      </c>
      <c r="U542" t="s">
        <v>4</v>
      </c>
      <c r="V542" t="s">
        <v>80</v>
      </c>
      <c r="Y542">
        <v>561</v>
      </c>
    </row>
    <row r="543" spans="1:30" x14ac:dyDescent="0.25">
      <c r="A543" s="9" t="s">
        <v>2504</v>
      </c>
      <c r="B543" s="4">
        <v>96265901534</v>
      </c>
      <c r="C543" s="4">
        <v>96265901625</v>
      </c>
      <c r="D543" t="s">
        <v>827</v>
      </c>
      <c r="E543" t="s">
        <v>151</v>
      </c>
      <c r="G543" t="s">
        <v>828</v>
      </c>
      <c r="K543" t="s">
        <v>829</v>
      </c>
      <c r="L543" t="s">
        <v>830</v>
      </c>
      <c r="M543" t="s">
        <v>831</v>
      </c>
      <c r="O543" t="s">
        <v>832</v>
      </c>
      <c r="P543" t="s">
        <v>833</v>
      </c>
      <c r="S543" t="s">
        <v>834</v>
      </c>
      <c r="U543" t="s">
        <v>832</v>
      </c>
      <c r="W543">
        <v>60163</v>
      </c>
      <c r="X543" t="s">
        <v>835</v>
      </c>
    </row>
    <row r="544" spans="1:30" x14ac:dyDescent="0.25">
      <c r="A544" s="9" t="s">
        <v>2505</v>
      </c>
      <c r="B544" s="4">
        <v>9614726770</v>
      </c>
    </row>
    <row r="545" spans="1:24" x14ac:dyDescent="0.25">
      <c r="A545" s="9" t="s">
        <v>2308</v>
      </c>
      <c r="D545" s="2" t="s">
        <v>836</v>
      </c>
      <c r="E545" t="s">
        <v>1</v>
      </c>
      <c r="G545" t="s">
        <v>828</v>
      </c>
      <c r="H545" t="s">
        <v>45</v>
      </c>
      <c r="I545" t="s">
        <v>833</v>
      </c>
      <c r="J545" t="s">
        <v>2255</v>
      </c>
      <c r="K545" t="s">
        <v>829</v>
      </c>
      <c r="L545" t="s">
        <v>834</v>
      </c>
      <c r="M545" s="9" t="s">
        <v>831</v>
      </c>
      <c r="N545" t="s">
        <v>832</v>
      </c>
      <c r="P545">
        <v>60163</v>
      </c>
      <c r="Q545" t="s">
        <v>835</v>
      </c>
      <c r="R545">
        <v>10002</v>
      </c>
      <c r="X545" t="s">
        <v>2255</v>
      </c>
    </row>
    <row r="546" spans="1:24" x14ac:dyDescent="0.25">
      <c r="A546" s="9" t="s">
        <v>2505</v>
      </c>
      <c r="B546" s="4">
        <v>9614726770</v>
      </c>
      <c r="H546"/>
      <c r="M546" s="9"/>
    </row>
    <row r="547" spans="1:24" x14ac:dyDescent="0.25">
      <c r="A547" s="9" t="s">
        <v>2308</v>
      </c>
      <c r="D547" s="2" t="s">
        <v>836</v>
      </c>
      <c r="E547" t="s">
        <v>1</v>
      </c>
      <c r="G547" t="s">
        <v>828</v>
      </c>
      <c r="H547" t="s">
        <v>195</v>
      </c>
      <c r="I547" t="s">
        <v>833</v>
      </c>
      <c r="J547" t="s">
        <v>2255</v>
      </c>
      <c r="K547" t="s">
        <v>829</v>
      </c>
      <c r="L547" t="s">
        <v>834</v>
      </c>
      <c r="M547" s="9" t="s">
        <v>831</v>
      </c>
      <c r="N547" t="s">
        <v>832</v>
      </c>
      <c r="P547">
        <v>60163</v>
      </c>
      <c r="Q547" t="s">
        <v>835</v>
      </c>
      <c r="R547">
        <v>10004</v>
      </c>
    </row>
    <row r="548" spans="1:24" x14ac:dyDescent="0.25">
      <c r="A548" s="9" t="s">
        <v>2505</v>
      </c>
      <c r="B548" s="4">
        <v>9614726770</v>
      </c>
      <c r="H548"/>
      <c r="M548" s="9"/>
    </row>
    <row r="549" spans="1:24" x14ac:dyDescent="0.25">
      <c r="A549" s="9" t="s">
        <v>2308</v>
      </c>
      <c r="D549" s="2" t="s">
        <v>836</v>
      </c>
      <c r="E549" t="s">
        <v>1</v>
      </c>
      <c r="G549" t="s">
        <v>828</v>
      </c>
      <c r="H549" t="s">
        <v>105</v>
      </c>
      <c r="I549" t="s">
        <v>833</v>
      </c>
      <c r="J549" t="s">
        <v>2255</v>
      </c>
      <c r="K549" t="s">
        <v>829</v>
      </c>
      <c r="L549" t="s">
        <v>834</v>
      </c>
      <c r="M549" s="9" t="s">
        <v>831</v>
      </c>
      <c r="N549" t="s">
        <v>832</v>
      </c>
      <c r="P549">
        <v>60163</v>
      </c>
      <c r="Q549" t="s">
        <v>835</v>
      </c>
      <c r="R549">
        <v>10006</v>
      </c>
    </row>
    <row r="550" spans="1:24" x14ac:dyDescent="0.25">
      <c r="A550" s="9" t="s">
        <v>2505</v>
      </c>
      <c r="B550" s="4">
        <v>9614726770</v>
      </c>
      <c r="H550"/>
      <c r="M550" s="9"/>
    </row>
    <row r="551" spans="1:24" x14ac:dyDescent="0.25">
      <c r="A551" s="9" t="s">
        <v>2308</v>
      </c>
      <c r="D551" s="2" t="s">
        <v>836</v>
      </c>
      <c r="E551" t="s">
        <v>1</v>
      </c>
      <c r="G551" t="s">
        <v>828</v>
      </c>
      <c r="H551" t="s">
        <v>55</v>
      </c>
      <c r="I551" t="s">
        <v>833</v>
      </c>
      <c r="J551" t="s">
        <v>2255</v>
      </c>
      <c r="K551" t="s">
        <v>829</v>
      </c>
      <c r="L551" t="s">
        <v>834</v>
      </c>
      <c r="M551" s="9" t="s">
        <v>831</v>
      </c>
      <c r="N551" t="s">
        <v>832</v>
      </c>
      <c r="P551">
        <v>60163</v>
      </c>
      <c r="Q551" t="s">
        <v>835</v>
      </c>
      <c r="R551">
        <v>10008</v>
      </c>
    </row>
    <row r="552" spans="1:24" x14ac:dyDescent="0.25">
      <c r="A552" s="9" t="s">
        <v>2505</v>
      </c>
      <c r="B552" s="4">
        <v>9614726770</v>
      </c>
      <c r="H552"/>
      <c r="M552" s="9"/>
    </row>
    <row r="553" spans="1:24" x14ac:dyDescent="0.25">
      <c r="A553" s="9" t="s">
        <v>2308</v>
      </c>
      <c r="D553" s="2" t="s">
        <v>836</v>
      </c>
      <c r="E553" t="s">
        <v>1</v>
      </c>
      <c r="G553" t="s">
        <v>828</v>
      </c>
      <c r="H553" t="s">
        <v>100</v>
      </c>
      <c r="I553" t="s">
        <v>833</v>
      </c>
      <c r="J553" t="s">
        <v>2255</v>
      </c>
      <c r="K553" t="s">
        <v>829</v>
      </c>
      <c r="L553" t="s">
        <v>834</v>
      </c>
      <c r="M553" s="9" t="s">
        <v>831</v>
      </c>
      <c r="N553" t="s">
        <v>832</v>
      </c>
      <c r="P553">
        <v>60163</v>
      </c>
      <c r="Q553" t="s">
        <v>835</v>
      </c>
      <c r="R553">
        <v>501</v>
      </c>
    </row>
    <row r="554" spans="1:24" x14ac:dyDescent="0.25">
      <c r="A554" s="9" t="s">
        <v>2505</v>
      </c>
      <c r="B554" s="4">
        <v>9614726770</v>
      </c>
      <c r="H554"/>
      <c r="M554" s="9"/>
    </row>
    <row r="555" spans="1:24" x14ac:dyDescent="0.25">
      <c r="A555" s="9" t="s">
        <v>2308</v>
      </c>
      <c r="D555" s="2" t="s">
        <v>836</v>
      </c>
      <c r="E555" t="s">
        <v>1</v>
      </c>
      <c r="G555" t="s">
        <v>828</v>
      </c>
      <c r="H555" t="s">
        <v>46</v>
      </c>
      <c r="I555" t="s">
        <v>833</v>
      </c>
      <c r="J555" t="s">
        <v>2255</v>
      </c>
      <c r="L555" t="s">
        <v>834</v>
      </c>
      <c r="M555" s="9" t="s">
        <v>831</v>
      </c>
      <c r="N555" t="s">
        <v>832</v>
      </c>
      <c r="P555">
        <v>60163</v>
      </c>
      <c r="Q555" t="s">
        <v>835</v>
      </c>
      <c r="R555">
        <v>506</v>
      </c>
    </row>
    <row r="556" spans="1:24" x14ac:dyDescent="0.25">
      <c r="A556" s="9" t="s">
        <v>2505</v>
      </c>
      <c r="B556" s="4">
        <v>9614726770</v>
      </c>
      <c r="H556"/>
      <c r="K556" t="s">
        <v>829</v>
      </c>
    </row>
    <row r="557" spans="1:24" x14ac:dyDescent="0.25">
      <c r="A557" s="9" t="s">
        <v>2308</v>
      </c>
      <c r="D557" s="2" t="s">
        <v>836</v>
      </c>
      <c r="E557" t="s">
        <v>1</v>
      </c>
      <c r="G557" t="s">
        <v>828</v>
      </c>
      <c r="H557" t="s">
        <v>164</v>
      </c>
      <c r="I557" t="s">
        <v>833</v>
      </c>
      <c r="J557" t="s">
        <v>2255</v>
      </c>
      <c r="K557" t="s">
        <v>829</v>
      </c>
      <c r="L557" t="s">
        <v>834</v>
      </c>
      <c r="M557" s="9" t="s">
        <v>831</v>
      </c>
      <c r="N557" t="s">
        <v>832</v>
      </c>
      <c r="P557">
        <v>60163</v>
      </c>
      <c r="Q557" t="s">
        <v>835</v>
      </c>
      <c r="R557">
        <v>576</v>
      </c>
    </row>
    <row r="558" spans="1:24" x14ac:dyDescent="0.25">
      <c r="A558" s="9" t="s">
        <v>2505</v>
      </c>
      <c r="B558" s="4">
        <v>9614726770</v>
      </c>
      <c r="H558"/>
    </row>
    <row r="559" spans="1:24" x14ac:dyDescent="0.25">
      <c r="A559" s="9" t="s">
        <v>2308</v>
      </c>
      <c r="D559" s="2" t="s">
        <v>836</v>
      </c>
      <c r="E559" t="s">
        <v>1</v>
      </c>
      <c r="G559" t="s">
        <v>828</v>
      </c>
      <c r="H559" t="s">
        <v>143</v>
      </c>
      <c r="I559" t="s">
        <v>833</v>
      </c>
      <c r="J559" t="s">
        <v>2255</v>
      </c>
      <c r="K559" t="s">
        <v>829</v>
      </c>
      <c r="L559" t="s">
        <v>834</v>
      </c>
      <c r="M559" s="9" t="s">
        <v>831</v>
      </c>
      <c r="N559" t="s">
        <v>832</v>
      </c>
      <c r="P559">
        <v>60163</v>
      </c>
      <c r="Q559" t="s">
        <v>835</v>
      </c>
      <c r="R559">
        <v>577</v>
      </c>
    </row>
    <row r="560" spans="1:24" x14ac:dyDescent="0.25">
      <c r="A560" s="9" t="s">
        <v>2505</v>
      </c>
      <c r="B560" s="4">
        <v>9614726770</v>
      </c>
      <c r="H560"/>
      <c r="M560" s="9"/>
    </row>
    <row r="561" spans="1:18" x14ac:dyDescent="0.25">
      <c r="A561" s="9" t="s">
        <v>2308</v>
      </c>
      <c r="D561" s="2" t="s">
        <v>836</v>
      </c>
      <c r="E561" t="s">
        <v>1</v>
      </c>
      <c r="G561" t="s">
        <v>828</v>
      </c>
      <c r="H561" t="s">
        <v>142</v>
      </c>
      <c r="I561" t="s">
        <v>833</v>
      </c>
      <c r="J561" t="s">
        <v>2255</v>
      </c>
      <c r="K561" t="s">
        <v>829</v>
      </c>
      <c r="L561" t="s">
        <v>834</v>
      </c>
      <c r="M561" s="9" t="s">
        <v>831</v>
      </c>
      <c r="N561" t="s">
        <v>832</v>
      </c>
      <c r="P561">
        <v>60163</v>
      </c>
      <c r="Q561" t="s">
        <v>835</v>
      </c>
      <c r="R561">
        <v>579</v>
      </c>
    </row>
    <row r="562" spans="1:18" x14ac:dyDescent="0.25">
      <c r="A562" s="9" t="s">
        <v>2505</v>
      </c>
      <c r="B562" s="4">
        <v>9614726770</v>
      </c>
      <c r="H562"/>
      <c r="M562" s="9"/>
    </row>
    <row r="563" spans="1:18" x14ac:dyDescent="0.25">
      <c r="A563" s="9" t="s">
        <v>2308</v>
      </c>
      <c r="D563" s="2" t="s">
        <v>836</v>
      </c>
      <c r="E563" t="s">
        <v>1</v>
      </c>
      <c r="G563" t="s">
        <v>828</v>
      </c>
      <c r="H563" t="s">
        <v>163</v>
      </c>
      <c r="I563" t="s">
        <v>833</v>
      </c>
      <c r="J563" t="s">
        <v>2255</v>
      </c>
      <c r="K563" t="s">
        <v>829</v>
      </c>
      <c r="L563" t="s">
        <v>834</v>
      </c>
      <c r="M563" s="9" t="s">
        <v>831</v>
      </c>
      <c r="N563" t="s">
        <v>832</v>
      </c>
      <c r="P563">
        <v>60163</v>
      </c>
      <c r="Q563" t="s">
        <v>835</v>
      </c>
      <c r="R563">
        <v>561</v>
      </c>
    </row>
    <row r="564" spans="1:18" x14ac:dyDescent="0.25">
      <c r="A564" s="9" t="s">
        <v>2505</v>
      </c>
      <c r="B564" s="4">
        <v>9614726770</v>
      </c>
      <c r="H564"/>
      <c r="M564" s="9"/>
    </row>
    <row r="565" spans="1:18" x14ac:dyDescent="0.25">
      <c r="A565" s="9" t="s">
        <v>2308</v>
      </c>
      <c r="D565" s="2" t="s">
        <v>836</v>
      </c>
      <c r="E565" t="s">
        <v>1</v>
      </c>
      <c r="G565" t="s">
        <v>828</v>
      </c>
      <c r="H565" t="s">
        <v>3227</v>
      </c>
      <c r="I565" t="s">
        <v>833</v>
      </c>
      <c r="J565" t="s">
        <v>2255</v>
      </c>
      <c r="K565" t="s">
        <v>829</v>
      </c>
      <c r="L565" t="s">
        <v>834</v>
      </c>
      <c r="M565" s="9" t="s">
        <v>831</v>
      </c>
      <c r="N565" t="s">
        <v>832</v>
      </c>
      <c r="P565">
        <v>60163</v>
      </c>
      <c r="Q565" t="s">
        <v>835</v>
      </c>
      <c r="R565">
        <v>565</v>
      </c>
    </row>
    <row r="566" spans="1:18" x14ac:dyDescent="0.25">
      <c r="A566" s="9" t="s">
        <v>2505</v>
      </c>
      <c r="B566" s="4">
        <v>9614726770</v>
      </c>
      <c r="H566"/>
      <c r="M566" s="9"/>
    </row>
    <row r="567" spans="1:18" x14ac:dyDescent="0.25">
      <c r="A567" s="9" t="s">
        <v>2308</v>
      </c>
      <c r="D567" s="2" t="s">
        <v>836</v>
      </c>
      <c r="E567" t="s">
        <v>1</v>
      </c>
      <c r="G567" t="s">
        <v>828</v>
      </c>
      <c r="H567" t="s">
        <v>321</v>
      </c>
      <c r="I567" t="s">
        <v>833</v>
      </c>
      <c r="J567" t="s">
        <v>2255</v>
      </c>
      <c r="K567" t="s">
        <v>829</v>
      </c>
      <c r="L567" t="s">
        <v>834</v>
      </c>
      <c r="M567" s="9" t="s">
        <v>831</v>
      </c>
      <c r="N567" t="s">
        <v>832</v>
      </c>
      <c r="P567">
        <v>60163</v>
      </c>
      <c r="Q567" t="s">
        <v>835</v>
      </c>
      <c r="R567">
        <v>566</v>
      </c>
    </row>
    <row r="568" spans="1:18" x14ac:dyDescent="0.25">
      <c r="A568" s="9" t="s">
        <v>2505</v>
      </c>
      <c r="B568" s="4">
        <v>9614726770</v>
      </c>
      <c r="H568"/>
      <c r="M568" s="9"/>
    </row>
    <row r="569" spans="1:18" x14ac:dyDescent="0.25">
      <c r="A569" s="9" t="s">
        <v>2308</v>
      </c>
      <c r="D569" s="2" t="s">
        <v>836</v>
      </c>
      <c r="E569" t="s">
        <v>1</v>
      </c>
      <c r="G569" t="s">
        <v>828</v>
      </c>
      <c r="H569" t="s">
        <v>147</v>
      </c>
      <c r="I569" t="s">
        <v>833</v>
      </c>
      <c r="J569" t="s">
        <v>2255</v>
      </c>
      <c r="K569" t="s">
        <v>829</v>
      </c>
      <c r="L569" t="s">
        <v>834</v>
      </c>
      <c r="M569" s="9" t="s">
        <v>831</v>
      </c>
      <c r="N569" t="s">
        <v>832</v>
      </c>
      <c r="P569">
        <v>60163</v>
      </c>
      <c r="Q569" t="s">
        <v>835</v>
      </c>
      <c r="R569">
        <v>568</v>
      </c>
    </row>
    <row r="570" spans="1:18" x14ac:dyDescent="0.25">
      <c r="A570" s="9" t="s">
        <v>2505</v>
      </c>
      <c r="B570" s="4">
        <v>9614726770</v>
      </c>
      <c r="H570"/>
      <c r="M570" s="9"/>
    </row>
    <row r="571" spans="1:18" x14ac:dyDescent="0.25">
      <c r="A571" s="9" t="s">
        <v>2308</v>
      </c>
      <c r="D571" s="2" t="s">
        <v>836</v>
      </c>
      <c r="E571" t="s">
        <v>1</v>
      </c>
      <c r="G571" t="s">
        <v>828</v>
      </c>
      <c r="H571" t="s">
        <v>10</v>
      </c>
      <c r="I571" t="s">
        <v>833</v>
      </c>
      <c r="J571" t="s">
        <v>2255</v>
      </c>
      <c r="K571" t="s">
        <v>829</v>
      </c>
      <c r="L571" t="s">
        <v>834</v>
      </c>
      <c r="M571" s="9" t="s">
        <v>831</v>
      </c>
      <c r="N571" t="s">
        <v>832</v>
      </c>
      <c r="P571">
        <v>60163</v>
      </c>
      <c r="Q571" t="s">
        <v>835</v>
      </c>
      <c r="R571">
        <v>572</v>
      </c>
    </row>
    <row r="572" spans="1:18" x14ac:dyDescent="0.25">
      <c r="A572" s="9" t="s">
        <v>2505</v>
      </c>
      <c r="B572" s="4">
        <v>9614726770</v>
      </c>
      <c r="H572"/>
      <c r="M572" s="9"/>
    </row>
    <row r="573" spans="1:18" x14ac:dyDescent="0.25">
      <c r="A573" s="9" t="s">
        <v>2308</v>
      </c>
      <c r="D573" s="2" t="s">
        <v>836</v>
      </c>
      <c r="E573" t="s">
        <v>1</v>
      </c>
      <c r="G573" t="s">
        <v>828</v>
      </c>
      <c r="H573" t="s">
        <v>23</v>
      </c>
      <c r="I573" t="s">
        <v>833</v>
      </c>
      <c r="J573" t="s">
        <v>2255</v>
      </c>
      <c r="K573" t="s">
        <v>829</v>
      </c>
      <c r="L573" t="s">
        <v>834</v>
      </c>
      <c r="M573" s="9" t="s">
        <v>831</v>
      </c>
      <c r="N573" t="s">
        <v>832</v>
      </c>
      <c r="P573">
        <v>60163</v>
      </c>
      <c r="Q573" t="s">
        <v>835</v>
      </c>
      <c r="R573">
        <v>575</v>
      </c>
    </row>
    <row r="574" spans="1:18" x14ac:dyDescent="0.25">
      <c r="A574" s="9" t="s">
        <v>2505</v>
      </c>
      <c r="B574" s="4">
        <v>9614726770</v>
      </c>
      <c r="H574"/>
      <c r="M574" s="9"/>
    </row>
    <row r="575" spans="1:18" x14ac:dyDescent="0.25">
      <c r="A575" s="9" t="s">
        <v>2308</v>
      </c>
      <c r="D575" s="2" t="s">
        <v>836</v>
      </c>
      <c r="E575" t="s">
        <v>1</v>
      </c>
      <c r="G575" t="s">
        <v>828</v>
      </c>
      <c r="H575" t="s">
        <v>81</v>
      </c>
      <c r="I575" t="s">
        <v>833</v>
      </c>
      <c r="J575" t="s">
        <v>2255</v>
      </c>
      <c r="K575" t="s">
        <v>829</v>
      </c>
      <c r="L575" t="s">
        <v>834</v>
      </c>
      <c r="M575" s="9" t="s">
        <v>831</v>
      </c>
      <c r="N575" t="s">
        <v>832</v>
      </c>
      <c r="P575">
        <v>60163</v>
      </c>
      <c r="Q575" t="s">
        <v>835</v>
      </c>
      <c r="R575">
        <v>508</v>
      </c>
    </row>
    <row r="576" spans="1:18" x14ac:dyDescent="0.25">
      <c r="A576" s="9" t="s">
        <v>2505</v>
      </c>
      <c r="B576" s="4">
        <v>9614726770</v>
      </c>
      <c r="H576"/>
      <c r="M576" s="9"/>
    </row>
    <row r="577" spans="1:25" x14ac:dyDescent="0.25">
      <c r="A577" s="9" t="s">
        <v>2308</v>
      </c>
      <c r="D577" s="2" t="s">
        <v>836</v>
      </c>
      <c r="E577" t="s">
        <v>1</v>
      </c>
      <c r="G577" t="s">
        <v>2290</v>
      </c>
      <c r="H577" t="s">
        <v>101</v>
      </c>
      <c r="I577" t="s">
        <v>833</v>
      </c>
      <c r="J577" t="s">
        <v>2255</v>
      </c>
      <c r="K577" t="s">
        <v>829</v>
      </c>
      <c r="L577" t="s">
        <v>834</v>
      </c>
      <c r="M577" s="9" t="s">
        <v>831</v>
      </c>
      <c r="N577" t="s">
        <v>832</v>
      </c>
      <c r="P577">
        <v>60163</v>
      </c>
      <c r="Q577" t="s">
        <v>835</v>
      </c>
      <c r="R577">
        <v>510</v>
      </c>
    </row>
    <row r="578" spans="1:25" x14ac:dyDescent="0.25">
      <c r="A578" s="9" t="s">
        <v>2505</v>
      </c>
      <c r="B578" s="4">
        <v>9614726770</v>
      </c>
      <c r="H578"/>
      <c r="M578" s="9"/>
    </row>
    <row r="579" spans="1:25" x14ac:dyDescent="0.25">
      <c r="A579" s="9" t="s">
        <v>2308</v>
      </c>
      <c r="D579" s="2" t="s">
        <v>836</v>
      </c>
      <c r="E579" t="s">
        <v>1</v>
      </c>
      <c r="G579" t="s">
        <v>828</v>
      </c>
      <c r="H579" t="s">
        <v>126</v>
      </c>
      <c r="I579" t="s">
        <v>833</v>
      </c>
      <c r="J579" t="s">
        <v>2255</v>
      </c>
      <c r="K579" t="s">
        <v>829</v>
      </c>
      <c r="L579" t="s">
        <v>834</v>
      </c>
      <c r="M579" s="9" t="s">
        <v>831</v>
      </c>
      <c r="N579" t="s">
        <v>832</v>
      </c>
      <c r="P579">
        <v>60163</v>
      </c>
      <c r="Q579" t="s">
        <v>835</v>
      </c>
      <c r="R579">
        <v>515</v>
      </c>
    </row>
    <row r="580" spans="1:25" x14ac:dyDescent="0.25">
      <c r="A580" s="9" t="s">
        <v>2505</v>
      </c>
      <c r="B580" s="4">
        <v>9614726770</v>
      </c>
      <c r="H580"/>
      <c r="M580" s="9"/>
    </row>
    <row r="581" spans="1:25" x14ac:dyDescent="0.25">
      <c r="A581" s="9" t="s">
        <v>2308</v>
      </c>
      <c r="D581" s="2" t="s">
        <v>836</v>
      </c>
      <c r="E581" t="s">
        <v>1</v>
      </c>
      <c r="G581" t="s">
        <v>828</v>
      </c>
      <c r="H581" t="s">
        <v>141</v>
      </c>
      <c r="I581" t="s">
        <v>833</v>
      </c>
      <c r="J581" t="s">
        <v>2255</v>
      </c>
      <c r="K581" t="s">
        <v>829</v>
      </c>
      <c r="L581" t="s">
        <v>834</v>
      </c>
      <c r="M581" s="9" t="s">
        <v>831</v>
      </c>
      <c r="N581" t="s">
        <v>832</v>
      </c>
      <c r="P581">
        <v>60163</v>
      </c>
      <c r="Q581" t="s">
        <v>835</v>
      </c>
      <c r="R581">
        <v>516</v>
      </c>
    </row>
    <row r="582" spans="1:25" x14ac:dyDescent="0.25">
      <c r="A582" s="9" t="s">
        <v>2505</v>
      </c>
      <c r="B582" s="4">
        <v>9614726770</v>
      </c>
      <c r="H582"/>
      <c r="M582" s="9"/>
    </row>
    <row r="583" spans="1:25" x14ac:dyDescent="0.25">
      <c r="A583" s="9" t="s">
        <v>2308</v>
      </c>
      <c r="D583" s="2" t="s">
        <v>836</v>
      </c>
      <c r="E583" t="s">
        <v>1</v>
      </c>
      <c r="G583" t="s">
        <v>828</v>
      </c>
      <c r="H583" t="s">
        <v>3230</v>
      </c>
      <c r="I583" t="s">
        <v>833</v>
      </c>
      <c r="J583" t="s">
        <v>2255</v>
      </c>
      <c r="K583" t="s">
        <v>829</v>
      </c>
      <c r="L583" t="s">
        <v>834</v>
      </c>
      <c r="M583" s="9" t="s">
        <v>831</v>
      </c>
      <c r="N583" t="s">
        <v>832</v>
      </c>
      <c r="P583">
        <v>60163</v>
      </c>
      <c r="Q583" t="s">
        <v>835</v>
      </c>
      <c r="R583">
        <v>560</v>
      </c>
    </row>
    <row r="584" spans="1:25" x14ac:dyDescent="0.25">
      <c r="A584" s="9" t="s">
        <v>2506</v>
      </c>
      <c r="B584" s="4">
        <f t="shared" ref="B584:B593" si="6">961-4-726771</f>
        <v>-725814</v>
      </c>
      <c r="C584" s="4">
        <f t="shared" ref="C584:C593" si="7">961-4-726702</f>
        <v>-725745</v>
      </c>
      <c r="D584" t="s">
        <v>837</v>
      </c>
      <c r="E584" t="s">
        <v>1</v>
      </c>
      <c r="G584" t="s">
        <v>828</v>
      </c>
      <c r="H584" t="s">
        <v>45</v>
      </c>
      <c r="K584" t="s">
        <v>829</v>
      </c>
      <c r="L584" t="s">
        <v>830</v>
      </c>
      <c r="M584" t="s">
        <v>831</v>
      </c>
      <c r="O584" t="s">
        <v>832</v>
      </c>
      <c r="P584" t="s">
        <v>833</v>
      </c>
      <c r="S584" t="s">
        <v>834</v>
      </c>
      <c r="U584" t="s">
        <v>832</v>
      </c>
      <c r="W584">
        <v>60163</v>
      </c>
      <c r="X584" t="s">
        <v>835</v>
      </c>
      <c r="Y584">
        <v>10002</v>
      </c>
    </row>
    <row r="585" spans="1:25" x14ac:dyDescent="0.25">
      <c r="A585" s="9" t="s">
        <v>2506</v>
      </c>
      <c r="B585" s="4">
        <f t="shared" si="6"/>
        <v>-725814</v>
      </c>
      <c r="C585" s="4">
        <f t="shared" si="7"/>
        <v>-725745</v>
      </c>
      <c r="D585" t="s">
        <v>837</v>
      </c>
      <c r="E585" t="s">
        <v>1</v>
      </c>
      <c r="G585" t="s">
        <v>828</v>
      </c>
      <c r="H585" t="s">
        <v>195</v>
      </c>
      <c r="K585" t="s">
        <v>829</v>
      </c>
      <c r="L585" t="s">
        <v>830</v>
      </c>
      <c r="M585" t="s">
        <v>831</v>
      </c>
      <c r="O585" t="s">
        <v>832</v>
      </c>
      <c r="P585" t="s">
        <v>833</v>
      </c>
      <c r="S585" t="s">
        <v>834</v>
      </c>
      <c r="U585" t="s">
        <v>832</v>
      </c>
      <c r="W585">
        <v>60163</v>
      </c>
      <c r="X585" t="s">
        <v>835</v>
      </c>
      <c r="Y585">
        <v>10004</v>
      </c>
    </row>
    <row r="586" spans="1:25" x14ac:dyDescent="0.25">
      <c r="A586" s="9" t="s">
        <v>2506</v>
      </c>
      <c r="B586" s="4">
        <f t="shared" si="6"/>
        <v>-725814</v>
      </c>
      <c r="C586" s="4">
        <f t="shared" si="7"/>
        <v>-725745</v>
      </c>
      <c r="D586" t="s">
        <v>837</v>
      </c>
      <c r="E586" t="s">
        <v>1</v>
      </c>
      <c r="G586" t="s">
        <v>828</v>
      </c>
      <c r="H586" t="s">
        <v>105</v>
      </c>
      <c r="K586" t="s">
        <v>829</v>
      </c>
      <c r="L586" t="s">
        <v>830</v>
      </c>
      <c r="M586" t="s">
        <v>831</v>
      </c>
      <c r="O586" t="s">
        <v>832</v>
      </c>
      <c r="P586" t="s">
        <v>833</v>
      </c>
      <c r="S586" t="s">
        <v>834</v>
      </c>
      <c r="U586" t="s">
        <v>832</v>
      </c>
      <c r="W586">
        <v>60163</v>
      </c>
      <c r="X586" t="s">
        <v>835</v>
      </c>
      <c r="Y586">
        <v>10006</v>
      </c>
    </row>
    <row r="587" spans="1:25" x14ac:dyDescent="0.25">
      <c r="A587" s="9" t="s">
        <v>2506</v>
      </c>
      <c r="B587" s="4">
        <f t="shared" si="6"/>
        <v>-725814</v>
      </c>
      <c r="C587" s="4">
        <f t="shared" si="7"/>
        <v>-725745</v>
      </c>
      <c r="D587" t="s">
        <v>837</v>
      </c>
      <c r="E587" t="s">
        <v>1</v>
      </c>
      <c r="G587" t="s">
        <v>828</v>
      </c>
      <c r="H587" t="s">
        <v>55</v>
      </c>
      <c r="K587" t="s">
        <v>829</v>
      </c>
      <c r="L587" t="s">
        <v>830</v>
      </c>
      <c r="M587" t="s">
        <v>831</v>
      </c>
      <c r="O587" t="s">
        <v>832</v>
      </c>
      <c r="P587" t="s">
        <v>833</v>
      </c>
      <c r="S587" t="s">
        <v>834</v>
      </c>
      <c r="U587" t="s">
        <v>832</v>
      </c>
      <c r="W587">
        <v>60163</v>
      </c>
      <c r="X587" t="s">
        <v>835</v>
      </c>
      <c r="Y587">
        <v>10008</v>
      </c>
    </row>
    <row r="588" spans="1:25" x14ac:dyDescent="0.25">
      <c r="A588" s="9" t="s">
        <v>2506</v>
      </c>
      <c r="B588" s="4">
        <f t="shared" si="6"/>
        <v>-725814</v>
      </c>
      <c r="C588" s="4">
        <f t="shared" si="7"/>
        <v>-725745</v>
      </c>
      <c r="D588" t="s">
        <v>837</v>
      </c>
      <c r="E588" t="s">
        <v>1</v>
      </c>
      <c r="G588" t="s">
        <v>828</v>
      </c>
      <c r="H588" t="s">
        <v>322</v>
      </c>
      <c r="K588" t="s">
        <v>829</v>
      </c>
      <c r="L588" t="s">
        <v>830</v>
      </c>
      <c r="M588" t="s">
        <v>831</v>
      </c>
      <c r="O588" t="s">
        <v>832</v>
      </c>
      <c r="P588" t="s">
        <v>833</v>
      </c>
      <c r="S588" t="s">
        <v>834</v>
      </c>
      <c r="U588" t="s">
        <v>832</v>
      </c>
      <c r="W588">
        <v>60163</v>
      </c>
      <c r="X588" t="s">
        <v>835</v>
      </c>
      <c r="Y588">
        <v>10010</v>
      </c>
    </row>
    <row r="589" spans="1:25" x14ac:dyDescent="0.25">
      <c r="A589" s="9" t="s">
        <v>2506</v>
      </c>
      <c r="B589" s="4">
        <f t="shared" si="6"/>
        <v>-725814</v>
      </c>
      <c r="C589" s="4">
        <f t="shared" si="7"/>
        <v>-725745</v>
      </c>
      <c r="D589" t="s">
        <v>837</v>
      </c>
      <c r="E589" t="s">
        <v>1</v>
      </c>
      <c r="G589" t="s">
        <v>828</v>
      </c>
      <c r="H589" t="s">
        <v>46</v>
      </c>
      <c r="K589" t="s">
        <v>829</v>
      </c>
      <c r="L589" t="s">
        <v>830</v>
      </c>
      <c r="M589" t="s">
        <v>831</v>
      </c>
      <c r="O589" t="s">
        <v>832</v>
      </c>
      <c r="P589" t="s">
        <v>833</v>
      </c>
      <c r="S589" t="s">
        <v>834</v>
      </c>
      <c r="U589" t="s">
        <v>832</v>
      </c>
      <c r="W589">
        <v>60163</v>
      </c>
      <c r="X589" t="s">
        <v>835</v>
      </c>
      <c r="Y589">
        <v>506</v>
      </c>
    </row>
    <row r="590" spans="1:25" x14ac:dyDescent="0.25">
      <c r="A590" s="9" t="s">
        <v>2506</v>
      </c>
      <c r="B590" s="4">
        <f t="shared" si="6"/>
        <v>-725814</v>
      </c>
      <c r="C590" s="4">
        <f t="shared" si="7"/>
        <v>-725745</v>
      </c>
      <c r="D590" t="s">
        <v>837</v>
      </c>
      <c r="E590" t="s">
        <v>1</v>
      </c>
      <c r="G590" t="s">
        <v>828</v>
      </c>
      <c r="H590" t="s">
        <v>320</v>
      </c>
      <c r="K590" t="s">
        <v>829</v>
      </c>
      <c r="L590" t="s">
        <v>830</v>
      </c>
      <c r="M590" t="s">
        <v>831</v>
      </c>
      <c r="O590" t="s">
        <v>832</v>
      </c>
      <c r="P590" t="s">
        <v>833</v>
      </c>
      <c r="S590" t="s">
        <v>834</v>
      </c>
      <c r="U590" t="s">
        <v>832</v>
      </c>
      <c r="W590">
        <v>60163</v>
      </c>
      <c r="X590" t="s">
        <v>835</v>
      </c>
      <c r="Y590">
        <v>562</v>
      </c>
    </row>
    <row r="591" spans="1:25" x14ac:dyDescent="0.25">
      <c r="A591" s="9" t="s">
        <v>2506</v>
      </c>
      <c r="B591" s="4">
        <f t="shared" si="6"/>
        <v>-725814</v>
      </c>
      <c r="C591" s="4">
        <f t="shared" si="7"/>
        <v>-725745</v>
      </c>
      <c r="D591" t="s">
        <v>837</v>
      </c>
      <c r="E591" t="s">
        <v>1</v>
      </c>
      <c r="G591" t="s">
        <v>828</v>
      </c>
      <c r="H591" t="s">
        <v>144</v>
      </c>
      <c r="K591" t="s">
        <v>829</v>
      </c>
      <c r="L591" t="s">
        <v>830</v>
      </c>
      <c r="M591" t="s">
        <v>831</v>
      </c>
      <c r="O591" t="s">
        <v>832</v>
      </c>
      <c r="P591" t="s">
        <v>833</v>
      </c>
      <c r="S591" t="s">
        <v>834</v>
      </c>
      <c r="U591" t="s">
        <v>832</v>
      </c>
      <c r="W591">
        <v>60163</v>
      </c>
      <c r="X591" t="s">
        <v>835</v>
      </c>
      <c r="Y591">
        <v>563</v>
      </c>
    </row>
    <row r="592" spans="1:25" x14ac:dyDescent="0.25">
      <c r="A592" s="9" t="s">
        <v>2506</v>
      </c>
      <c r="B592" s="4">
        <f t="shared" si="6"/>
        <v>-725814</v>
      </c>
      <c r="C592" s="4">
        <f t="shared" si="7"/>
        <v>-725745</v>
      </c>
      <c r="D592" t="s">
        <v>837</v>
      </c>
      <c r="E592" t="s">
        <v>1</v>
      </c>
      <c r="G592" t="s">
        <v>828</v>
      </c>
      <c r="H592" t="s">
        <v>6</v>
      </c>
      <c r="K592" t="s">
        <v>829</v>
      </c>
      <c r="L592" t="s">
        <v>830</v>
      </c>
      <c r="M592" t="s">
        <v>831</v>
      </c>
      <c r="O592" t="s">
        <v>832</v>
      </c>
      <c r="P592" t="s">
        <v>833</v>
      </c>
      <c r="S592" t="s">
        <v>834</v>
      </c>
      <c r="U592" t="s">
        <v>832</v>
      </c>
      <c r="W592">
        <v>60163</v>
      </c>
      <c r="X592" t="s">
        <v>835</v>
      </c>
      <c r="Y592">
        <v>574</v>
      </c>
    </row>
    <row r="593" spans="1:27" x14ac:dyDescent="0.25">
      <c r="A593" s="9" t="s">
        <v>2506</v>
      </c>
      <c r="B593" s="4">
        <f t="shared" si="6"/>
        <v>-725814</v>
      </c>
      <c r="C593" s="4">
        <f t="shared" si="7"/>
        <v>-725745</v>
      </c>
      <c r="D593" t="s">
        <v>837</v>
      </c>
      <c r="E593" t="s">
        <v>1</v>
      </c>
      <c r="G593" t="s">
        <v>828</v>
      </c>
      <c r="H593" t="s">
        <v>127</v>
      </c>
      <c r="K593" t="s">
        <v>829</v>
      </c>
      <c r="L593" t="s">
        <v>830</v>
      </c>
      <c r="M593" t="s">
        <v>831</v>
      </c>
      <c r="O593" t="s">
        <v>832</v>
      </c>
      <c r="P593" t="s">
        <v>833</v>
      </c>
      <c r="S593" t="s">
        <v>834</v>
      </c>
      <c r="U593" t="s">
        <v>832</v>
      </c>
      <c r="W593">
        <v>60163</v>
      </c>
      <c r="X593" t="s">
        <v>835</v>
      </c>
      <c r="Y593">
        <v>590</v>
      </c>
    </row>
    <row r="594" spans="1:27" x14ac:dyDescent="0.25">
      <c r="A594" s="9" t="s">
        <v>2507</v>
      </c>
      <c r="D594" t="s">
        <v>838</v>
      </c>
      <c r="E594" t="s">
        <v>1</v>
      </c>
      <c r="G594" t="s">
        <v>839</v>
      </c>
      <c r="L594" t="s">
        <v>840</v>
      </c>
      <c r="M594" t="s">
        <v>841</v>
      </c>
      <c r="O594" t="s">
        <v>842</v>
      </c>
      <c r="V594">
        <v>11000</v>
      </c>
      <c r="X594" t="s">
        <v>843</v>
      </c>
    </row>
    <row r="595" spans="1:27" x14ac:dyDescent="0.25">
      <c r="A595" s="9" t="s">
        <v>2508</v>
      </c>
      <c r="D595" t="s">
        <v>838</v>
      </c>
      <c r="E595" t="s">
        <v>25</v>
      </c>
      <c r="G595" t="s">
        <v>839</v>
      </c>
      <c r="L595" t="s">
        <v>840</v>
      </c>
      <c r="M595" t="s">
        <v>841</v>
      </c>
      <c r="O595" t="s">
        <v>842</v>
      </c>
      <c r="V595">
        <v>11000</v>
      </c>
      <c r="X595" t="s">
        <v>843</v>
      </c>
    </row>
    <row r="596" spans="1:27" x14ac:dyDescent="0.25">
      <c r="A596" s="9" t="s">
        <v>2509</v>
      </c>
      <c r="D596" t="s">
        <v>838</v>
      </c>
      <c r="E596" t="s">
        <v>1</v>
      </c>
      <c r="G596" t="s">
        <v>839</v>
      </c>
      <c r="L596" t="s">
        <v>840</v>
      </c>
      <c r="M596" t="s">
        <v>841</v>
      </c>
      <c r="O596" t="s">
        <v>842</v>
      </c>
      <c r="V596">
        <v>11000</v>
      </c>
      <c r="X596" t="s">
        <v>843</v>
      </c>
    </row>
    <row r="597" spans="1:27" x14ac:dyDescent="0.25">
      <c r="A597" s="9" t="s">
        <v>2510</v>
      </c>
      <c r="B597" s="4" t="s">
        <v>844</v>
      </c>
      <c r="C597" s="4" t="s">
        <v>845</v>
      </c>
      <c r="D597" t="s">
        <v>846</v>
      </c>
      <c r="E597" t="s">
        <v>48</v>
      </c>
      <c r="F597" t="s">
        <v>847</v>
      </c>
      <c r="G597" t="s">
        <v>848</v>
      </c>
      <c r="L597" t="s">
        <v>849</v>
      </c>
      <c r="M597" t="s">
        <v>850</v>
      </c>
      <c r="N597" t="s">
        <v>851</v>
      </c>
      <c r="O597" t="s">
        <v>852</v>
      </c>
      <c r="Q597" t="s">
        <v>853</v>
      </c>
      <c r="U597" t="s">
        <v>852</v>
      </c>
      <c r="W597" t="s">
        <v>853</v>
      </c>
      <c r="X597">
        <v>10500</v>
      </c>
      <c r="Y597">
        <v>10500</v>
      </c>
      <c r="Z597" t="s">
        <v>854</v>
      </c>
    </row>
    <row r="598" spans="1:27" x14ac:dyDescent="0.25">
      <c r="A598" s="9" t="s">
        <v>2511</v>
      </c>
      <c r="D598" t="s">
        <v>855</v>
      </c>
      <c r="E598" t="s">
        <v>1</v>
      </c>
      <c r="G598" t="s">
        <v>856</v>
      </c>
      <c r="H598" t="s">
        <v>100</v>
      </c>
      <c r="L598" t="s">
        <v>857</v>
      </c>
      <c r="M598" t="s">
        <v>858</v>
      </c>
      <c r="N598" t="s">
        <v>859</v>
      </c>
      <c r="O598" t="s">
        <v>860</v>
      </c>
      <c r="Q598" t="s">
        <v>861</v>
      </c>
      <c r="R598" t="s">
        <v>862</v>
      </c>
      <c r="U598" t="s">
        <v>860</v>
      </c>
      <c r="W598" t="s">
        <v>861</v>
      </c>
      <c r="Z598" t="s">
        <v>863</v>
      </c>
      <c r="AA598">
        <v>501</v>
      </c>
    </row>
    <row r="599" spans="1:27" x14ac:dyDescent="0.25">
      <c r="A599" s="9" t="s">
        <v>2511</v>
      </c>
      <c r="D599" t="s">
        <v>855</v>
      </c>
      <c r="E599" t="s">
        <v>1</v>
      </c>
      <c r="G599" t="s">
        <v>856</v>
      </c>
      <c r="H599" t="s">
        <v>46</v>
      </c>
      <c r="L599" t="s">
        <v>857</v>
      </c>
      <c r="M599" t="s">
        <v>858</v>
      </c>
      <c r="N599" t="s">
        <v>859</v>
      </c>
      <c r="O599" t="s">
        <v>860</v>
      </c>
      <c r="Q599" t="s">
        <v>861</v>
      </c>
      <c r="R599" t="s">
        <v>862</v>
      </c>
      <c r="U599" t="s">
        <v>860</v>
      </c>
      <c r="W599" t="s">
        <v>861</v>
      </c>
      <c r="Z599" t="s">
        <v>863</v>
      </c>
      <c r="AA599">
        <v>506</v>
      </c>
    </row>
    <row r="600" spans="1:27" x14ac:dyDescent="0.25">
      <c r="A600" s="9" t="s">
        <v>2511</v>
      </c>
      <c r="D600" t="s">
        <v>855</v>
      </c>
      <c r="E600" t="s">
        <v>1</v>
      </c>
      <c r="G600" t="s">
        <v>856</v>
      </c>
      <c r="H600" t="s">
        <v>81</v>
      </c>
      <c r="L600" t="s">
        <v>857</v>
      </c>
      <c r="M600" t="s">
        <v>858</v>
      </c>
      <c r="N600" t="s">
        <v>859</v>
      </c>
      <c r="O600" t="s">
        <v>860</v>
      </c>
      <c r="Q600" t="s">
        <v>861</v>
      </c>
      <c r="R600" t="s">
        <v>862</v>
      </c>
      <c r="U600" t="s">
        <v>860</v>
      </c>
      <c r="W600" t="s">
        <v>861</v>
      </c>
      <c r="Z600" t="s">
        <v>863</v>
      </c>
      <c r="AA600">
        <v>508</v>
      </c>
    </row>
    <row r="601" spans="1:27" x14ac:dyDescent="0.25">
      <c r="A601" s="9" t="s">
        <v>2511</v>
      </c>
      <c r="D601" t="s">
        <v>855</v>
      </c>
      <c r="E601" t="s">
        <v>1</v>
      </c>
      <c r="G601" t="s">
        <v>856</v>
      </c>
      <c r="H601" t="s">
        <v>101</v>
      </c>
      <c r="L601" t="s">
        <v>857</v>
      </c>
      <c r="M601" t="s">
        <v>858</v>
      </c>
      <c r="N601" t="s">
        <v>859</v>
      </c>
      <c r="O601" t="s">
        <v>860</v>
      </c>
      <c r="Q601" t="s">
        <v>861</v>
      </c>
      <c r="R601" t="s">
        <v>862</v>
      </c>
      <c r="U601" t="s">
        <v>860</v>
      </c>
      <c r="W601" t="s">
        <v>861</v>
      </c>
      <c r="Z601" t="s">
        <v>863</v>
      </c>
      <c r="AA601">
        <v>510</v>
      </c>
    </row>
    <row r="602" spans="1:27" x14ac:dyDescent="0.25">
      <c r="A602" s="9" t="s">
        <v>2511</v>
      </c>
      <c r="D602" t="s">
        <v>855</v>
      </c>
      <c r="E602" t="s">
        <v>1</v>
      </c>
      <c r="G602" t="s">
        <v>856</v>
      </c>
      <c r="H602" t="s">
        <v>126</v>
      </c>
      <c r="L602" t="s">
        <v>857</v>
      </c>
      <c r="M602" t="s">
        <v>858</v>
      </c>
      <c r="N602" t="s">
        <v>859</v>
      </c>
      <c r="O602" t="s">
        <v>860</v>
      </c>
      <c r="Q602" t="s">
        <v>861</v>
      </c>
      <c r="R602" t="s">
        <v>862</v>
      </c>
      <c r="U602" t="s">
        <v>860</v>
      </c>
      <c r="W602" t="s">
        <v>861</v>
      </c>
      <c r="Z602" t="s">
        <v>863</v>
      </c>
      <c r="AA602">
        <v>515</v>
      </c>
    </row>
    <row r="603" spans="1:27" x14ac:dyDescent="0.25">
      <c r="A603" s="9" t="s">
        <v>2511</v>
      </c>
      <c r="D603" t="s">
        <v>855</v>
      </c>
      <c r="E603" t="s">
        <v>1</v>
      </c>
      <c r="G603" t="s">
        <v>856</v>
      </c>
      <c r="H603" t="s">
        <v>141</v>
      </c>
      <c r="L603" t="s">
        <v>857</v>
      </c>
      <c r="M603" t="s">
        <v>858</v>
      </c>
      <c r="N603" t="s">
        <v>859</v>
      </c>
      <c r="O603" t="s">
        <v>860</v>
      </c>
      <c r="Q603" t="s">
        <v>861</v>
      </c>
      <c r="R603" t="s">
        <v>862</v>
      </c>
      <c r="U603" t="s">
        <v>860</v>
      </c>
      <c r="W603" t="s">
        <v>861</v>
      </c>
      <c r="Z603" t="s">
        <v>863</v>
      </c>
      <c r="AA603">
        <v>516</v>
      </c>
    </row>
    <row r="604" spans="1:27" x14ac:dyDescent="0.25">
      <c r="A604" s="9" t="s">
        <v>2511</v>
      </c>
      <c r="D604" t="s">
        <v>855</v>
      </c>
      <c r="E604" t="s">
        <v>1</v>
      </c>
      <c r="G604" t="s">
        <v>856</v>
      </c>
      <c r="H604" t="s">
        <v>6</v>
      </c>
      <c r="L604" t="s">
        <v>857</v>
      </c>
      <c r="M604" t="s">
        <v>858</v>
      </c>
      <c r="N604" t="s">
        <v>859</v>
      </c>
      <c r="O604" t="s">
        <v>860</v>
      </c>
      <c r="Q604" t="s">
        <v>861</v>
      </c>
      <c r="R604" t="s">
        <v>862</v>
      </c>
      <c r="U604" t="s">
        <v>860</v>
      </c>
      <c r="W604" t="s">
        <v>861</v>
      </c>
      <c r="Z604" t="s">
        <v>863</v>
      </c>
      <c r="AA604">
        <v>574</v>
      </c>
    </row>
    <row r="605" spans="1:27" x14ac:dyDescent="0.25">
      <c r="A605" s="9" t="s">
        <v>2511</v>
      </c>
      <c r="D605" t="s">
        <v>855</v>
      </c>
      <c r="E605" t="s">
        <v>1</v>
      </c>
      <c r="G605" t="s">
        <v>856</v>
      </c>
      <c r="H605" t="s">
        <v>23</v>
      </c>
      <c r="L605" t="s">
        <v>857</v>
      </c>
      <c r="M605" t="s">
        <v>858</v>
      </c>
      <c r="N605" t="s">
        <v>859</v>
      </c>
      <c r="O605" t="s">
        <v>860</v>
      </c>
      <c r="Q605" t="s">
        <v>861</v>
      </c>
      <c r="R605" t="s">
        <v>862</v>
      </c>
      <c r="U605" t="s">
        <v>860</v>
      </c>
      <c r="W605" t="s">
        <v>861</v>
      </c>
      <c r="Z605" t="s">
        <v>863</v>
      </c>
      <c r="AA605">
        <v>575</v>
      </c>
    </row>
    <row r="606" spans="1:27" x14ac:dyDescent="0.25">
      <c r="A606" s="9" t="s">
        <v>2511</v>
      </c>
      <c r="D606" t="s">
        <v>855</v>
      </c>
      <c r="E606" t="s">
        <v>1</v>
      </c>
      <c r="G606" t="s">
        <v>856</v>
      </c>
      <c r="H606" t="s">
        <v>143</v>
      </c>
      <c r="L606" t="s">
        <v>857</v>
      </c>
      <c r="M606" t="s">
        <v>858</v>
      </c>
      <c r="N606" t="s">
        <v>859</v>
      </c>
      <c r="O606" t="s">
        <v>860</v>
      </c>
      <c r="Q606" t="s">
        <v>861</v>
      </c>
      <c r="R606" t="s">
        <v>862</v>
      </c>
      <c r="U606" t="s">
        <v>860</v>
      </c>
      <c r="W606" t="s">
        <v>861</v>
      </c>
      <c r="Z606" t="s">
        <v>863</v>
      </c>
      <c r="AA606">
        <v>577</v>
      </c>
    </row>
    <row r="607" spans="1:27" x14ac:dyDescent="0.25">
      <c r="A607" s="9" t="s">
        <v>2511</v>
      </c>
      <c r="D607" t="s">
        <v>855</v>
      </c>
      <c r="E607" t="s">
        <v>1</v>
      </c>
      <c r="G607" t="s">
        <v>856</v>
      </c>
      <c r="H607" t="s">
        <v>142</v>
      </c>
      <c r="L607" t="s">
        <v>857</v>
      </c>
      <c r="M607" t="s">
        <v>858</v>
      </c>
      <c r="N607" t="s">
        <v>859</v>
      </c>
      <c r="O607" t="s">
        <v>860</v>
      </c>
      <c r="Q607" t="s">
        <v>861</v>
      </c>
      <c r="R607" t="s">
        <v>862</v>
      </c>
      <c r="U607" t="s">
        <v>860</v>
      </c>
      <c r="W607" t="s">
        <v>861</v>
      </c>
      <c r="Z607" t="s">
        <v>863</v>
      </c>
      <c r="AA607">
        <v>579</v>
      </c>
    </row>
    <row r="608" spans="1:27" x14ac:dyDescent="0.25">
      <c r="A608" s="9" t="s">
        <v>2511</v>
      </c>
      <c r="D608" t="s">
        <v>855</v>
      </c>
      <c r="E608" t="s">
        <v>1</v>
      </c>
      <c r="G608" t="s">
        <v>856</v>
      </c>
      <c r="H608" t="s">
        <v>127</v>
      </c>
      <c r="L608" t="s">
        <v>857</v>
      </c>
      <c r="M608" t="s">
        <v>858</v>
      </c>
      <c r="N608" t="s">
        <v>859</v>
      </c>
      <c r="O608" t="s">
        <v>860</v>
      </c>
      <c r="Q608" t="s">
        <v>861</v>
      </c>
      <c r="R608" t="s">
        <v>862</v>
      </c>
      <c r="U608" t="s">
        <v>860</v>
      </c>
      <c r="W608" t="s">
        <v>861</v>
      </c>
      <c r="Z608" t="s">
        <v>863</v>
      </c>
      <c r="AA608">
        <v>590</v>
      </c>
    </row>
    <row r="609" spans="1:27" x14ac:dyDescent="0.25">
      <c r="A609" s="9" t="s">
        <v>2511</v>
      </c>
      <c r="D609" t="s">
        <v>855</v>
      </c>
      <c r="E609" t="s">
        <v>1</v>
      </c>
      <c r="G609" t="s">
        <v>856</v>
      </c>
      <c r="H609" t="s">
        <v>3230</v>
      </c>
      <c r="L609" t="s">
        <v>857</v>
      </c>
      <c r="M609" t="s">
        <v>858</v>
      </c>
      <c r="N609" t="s">
        <v>859</v>
      </c>
      <c r="O609" t="s">
        <v>860</v>
      </c>
      <c r="Q609" t="s">
        <v>861</v>
      </c>
      <c r="R609" t="s">
        <v>862</v>
      </c>
      <c r="U609" t="s">
        <v>860</v>
      </c>
      <c r="W609" t="s">
        <v>861</v>
      </c>
      <c r="Z609" t="s">
        <v>863</v>
      </c>
      <c r="AA609">
        <v>560</v>
      </c>
    </row>
    <row r="610" spans="1:27" x14ac:dyDescent="0.25">
      <c r="A610" s="9" t="s">
        <v>2511</v>
      </c>
      <c r="D610" t="s">
        <v>855</v>
      </c>
      <c r="E610" t="s">
        <v>1</v>
      </c>
      <c r="G610" t="s">
        <v>856</v>
      </c>
      <c r="H610" t="s">
        <v>163</v>
      </c>
      <c r="L610" t="s">
        <v>857</v>
      </c>
      <c r="M610" t="s">
        <v>858</v>
      </c>
      <c r="N610" t="s">
        <v>859</v>
      </c>
      <c r="O610" t="s">
        <v>860</v>
      </c>
      <c r="Q610" t="s">
        <v>861</v>
      </c>
      <c r="R610" t="s">
        <v>862</v>
      </c>
      <c r="U610" t="s">
        <v>860</v>
      </c>
      <c r="W610" t="s">
        <v>861</v>
      </c>
      <c r="Z610" t="s">
        <v>863</v>
      </c>
      <c r="AA610">
        <v>561</v>
      </c>
    </row>
    <row r="611" spans="1:27" x14ac:dyDescent="0.25">
      <c r="A611" s="9" t="s">
        <v>2511</v>
      </c>
      <c r="D611" t="s">
        <v>855</v>
      </c>
      <c r="E611" t="s">
        <v>1</v>
      </c>
      <c r="G611" t="s">
        <v>856</v>
      </c>
      <c r="H611" t="s">
        <v>144</v>
      </c>
      <c r="L611" t="s">
        <v>857</v>
      </c>
      <c r="M611" t="s">
        <v>858</v>
      </c>
      <c r="N611" t="s">
        <v>859</v>
      </c>
      <c r="O611" t="s">
        <v>860</v>
      </c>
      <c r="Q611" t="s">
        <v>861</v>
      </c>
      <c r="R611" t="s">
        <v>862</v>
      </c>
      <c r="U611" t="s">
        <v>860</v>
      </c>
      <c r="W611" t="s">
        <v>861</v>
      </c>
      <c r="Z611" t="s">
        <v>863</v>
      </c>
      <c r="AA611">
        <v>563</v>
      </c>
    </row>
    <row r="612" spans="1:27" x14ac:dyDescent="0.25">
      <c r="A612" s="9" t="s">
        <v>2511</v>
      </c>
      <c r="D612" t="s">
        <v>855</v>
      </c>
      <c r="E612" t="s">
        <v>1</v>
      </c>
      <c r="G612" t="s">
        <v>856</v>
      </c>
      <c r="H612" t="s">
        <v>3227</v>
      </c>
      <c r="L612" t="s">
        <v>857</v>
      </c>
      <c r="M612" t="s">
        <v>858</v>
      </c>
      <c r="N612" t="s">
        <v>859</v>
      </c>
      <c r="O612" t="s">
        <v>860</v>
      </c>
      <c r="Q612" t="s">
        <v>861</v>
      </c>
      <c r="R612" t="s">
        <v>862</v>
      </c>
      <c r="U612" t="s">
        <v>860</v>
      </c>
      <c r="W612" t="s">
        <v>861</v>
      </c>
      <c r="Z612" t="s">
        <v>863</v>
      </c>
      <c r="AA612">
        <v>565</v>
      </c>
    </row>
    <row r="613" spans="1:27" x14ac:dyDescent="0.25">
      <c r="A613" s="9" t="s">
        <v>2511</v>
      </c>
      <c r="D613" t="s">
        <v>855</v>
      </c>
      <c r="E613" t="s">
        <v>1</v>
      </c>
      <c r="G613" t="s">
        <v>856</v>
      </c>
      <c r="H613" t="s">
        <v>321</v>
      </c>
      <c r="L613" t="s">
        <v>857</v>
      </c>
      <c r="M613" t="s">
        <v>858</v>
      </c>
      <c r="N613" t="s">
        <v>859</v>
      </c>
      <c r="O613" t="s">
        <v>860</v>
      </c>
      <c r="Q613" t="s">
        <v>861</v>
      </c>
      <c r="R613" t="s">
        <v>862</v>
      </c>
      <c r="U613" t="s">
        <v>860</v>
      </c>
      <c r="W613" t="s">
        <v>861</v>
      </c>
      <c r="Z613" t="s">
        <v>863</v>
      </c>
      <c r="AA613">
        <v>566</v>
      </c>
    </row>
    <row r="614" spans="1:27" x14ac:dyDescent="0.25">
      <c r="A614" s="9" t="s">
        <v>2511</v>
      </c>
      <c r="D614" t="s">
        <v>855</v>
      </c>
      <c r="E614" t="s">
        <v>1</v>
      </c>
      <c r="G614" t="s">
        <v>856</v>
      </c>
      <c r="H614" t="s">
        <v>147</v>
      </c>
      <c r="L614" t="s">
        <v>857</v>
      </c>
      <c r="M614" t="s">
        <v>858</v>
      </c>
      <c r="N614" t="s">
        <v>859</v>
      </c>
      <c r="O614" t="s">
        <v>860</v>
      </c>
      <c r="Q614" t="s">
        <v>861</v>
      </c>
      <c r="R614" t="s">
        <v>862</v>
      </c>
      <c r="U614" t="s">
        <v>860</v>
      </c>
      <c r="W614" t="s">
        <v>861</v>
      </c>
      <c r="Z614" t="s">
        <v>863</v>
      </c>
      <c r="AA614">
        <v>568</v>
      </c>
    </row>
    <row r="615" spans="1:27" x14ac:dyDescent="0.25">
      <c r="A615" s="9" t="s">
        <v>2512</v>
      </c>
      <c r="B615" s="4" t="s">
        <v>864</v>
      </c>
      <c r="C615" s="4" t="s">
        <v>865</v>
      </c>
      <c r="D615" t="s">
        <v>866</v>
      </c>
      <c r="E615" t="s">
        <v>151</v>
      </c>
      <c r="F615" t="s">
        <v>44</v>
      </c>
      <c r="G615" t="s">
        <v>867</v>
      </c>
      <c r="H615" t="s">
        <v>45</v>
      </c>
      <c r="K615" t="s">
        <v>868</v>
      </c>
      <c r="L615" t="s">
        <v>869</v>
      </c>
      <c r="M615" t="s">
        <v>870</v>
      </c>
      <c r="O615" t="s">
        <v>871</v>
      </c>
      <c r="P615" t="s">
        <v>872</v>
      </c>
      <c r="S615" t="s">
        <v>870</v>
      </c>
      <c r="U615" t="s">
        <v>871</v>
      </c>
      <c r="V615">
        <v>1010</v>
      </c>
      <c r="W615">
        <v>1140</v>
      </c>
      <c r="X615" t="s">
        <v>267</v>
      </c>
      <c r="Y615">
        <v>10002</v>
      </c>
    </row>
    <row r="616" spans="1:27" x14ac:dyDescent="0.25">
      <c r="A616" s="9" t="s">
        <v>2512</v>
      </c>
      <c r="B616" s="4" t="s">
        <v>864</v>
      </c>
      <c r="C616" s="4" t="s">
        <v>865</v>
      </c>
      <c r="D616" t="s">
        <v>866</v>
      </c>
      <c r="E616" t="s">
        <v>151</v>
      </c>
      <c r="F616" t="s">
        <v>44</v>
      </c>
      <c r="G616" t="s">
        <v>867</v>
      </c>
      <c r="H616" t="s">
        <v>195</v>
      </c>
      <c r="K616" t="s">
        <v>868</v>
      </c>
      <c r="L616" t="s">
        <v>869</v>
      </c>
      <c r="M616" t="s">
        <v>870</v>
      </c>
      <c r="O616" t="s">
        <v>871</v>
      </c>
      <c r="P616" t="s">
        <v>872</v>
      </c>
      <c r="S616" t="s">
        <v>870</v>
      </c>
      <c r="U616" t="s">
        <v>871</v>
      </c>
      <c r="V616">
        <v>1010</v>
      </c>
      <c r="W616">
        <v>1140</v>
      </c>
      <c r="X616" t="s">
        <v>267</v>
      </c>
      <c r="Y616">
        <v>10004</v>
      </c>
    </row>
    <row r="617" spans="1:27" x14ac:dyDescent="0.25">
      <c r="A617" s="9" t="s">
        <v>2512</v>
      </c>
      <c r="B617" s="4" t="s">
        <v>864</v>
      </c>
      <c r="C617" s="4" t="s">
        <v>865</v>
      </c>
      <c r="D617" t="s">
        <v>866</v>
      </c>
      <c r="E617" t="s">
        <v>151</v>
      </c>
      <c r="F617" t="s">
        <v>44</v>
      </c>
      <c r="G617" t="s">
        <v>867</v>
      </c>
      <c r="H617" t="s">
        <v>105</v>
      </c>
      <c r="K617" t="s">
        <v>868</v>
      </c>
      <c r="L617" t="s">
        <v>869</v>
      </c>
      <c r="M617" t="s">
        <v>870</v>
      </c>
      <c r="O617" t="s">
        <v>871</v>
      </c>
      <c r="P617" t="s">
        <v>872</v>
      </c>
      <c r="S617" t="s">
        <v>870</v>
      </c>
      <c r="U617" t="s">
        <v>871</v>
      </c>
      <c r="V617">
        <v>1010</v>
      </c>
      <c r="W617">
        <v>1140</v>
      </c>
      <c r="X617" t="s">
        <v>267</v>
      </c>
      <c r="Y617">
        <v>10006</v>
      </c>
    </row>
    <row r="618" spans="1:27" x14ac:dyDescent="0.25">
      <c r="A618" s="9" t="s">
        <v>2512</v>
      </c>
      <c r="B618" s="4" t="s">
        <v>864</v>
      </c>
      <c r="C618" s="4" t="s">
        <v>865</v>
      </c>
      <c r="D618" t="s">
        <v>866</v>
      </c>
      <c r="E618" t="s">
        <v>151</v>
      </c>
      <c r="F618" t="s">
        <v>44</v>
      </c>
      <c r="G618" t="s">
        <v>867</v>
      </c>
      <c r="H618" t="s">
        <v>55</v>
      </c>
      <c r="K618" t="s">
        <v>868</v>
      </c>
      <c r="L618" t="s">
        <v>869</v>
      </c>
      <c r="M618" t="s">
        <v>870</v>
      </c>
      <c r="O618" t="s">
        <v>871</v>
      </c>
      <c r="P618" t="s">
        <v>872</v>
      </c>
      <c r="S618" t="s">
        <v>870</v>
      </c>
      <c r="U618" t="s">
        <v>871</v>
      </c>
      <c r="V618">
        <v>1010</v>
      </c>
      <c r="W618">
        <v>1140</v>
      </c>
      <c r="X618" t="s">
        <v>267</v>
      </c>
      <c r="Y618">
        <v>10008</v>
      </c>
    </row>
    <row r="619" spans="1:27" x14ac:dyDescent="0.25">
      <c r="A619" s="9" t="s">
        <v>2512</v>
      </c>
      <c r="B619" s="4" t="s">
        <v>864</v>
      </c>
      <c r="C619" s="4" t="s">
        <v>865</v>
      </c>
      <c r="D619" t="s">
        <v>866</v>
      </c>
      <c r="E619" t="s">
        <v>151</v>
      </c>
      <c r="F619" t="s">
        <v>44</v>
      </c>
      <c r="G619" t="s">
        <v>867</v>
      </c>
      <c r="H619" t="s">
        <v>322</v>
      </c>
      <c r="K619" t="s">
        <v>868</v>
      </c>
      <c r="L619" t="s">
        <v>869</v>
      </c>
      <c r="M619" t="s">
        <v>870</v>
      </c>
      <c r="O619" t="s">
        <v>871</v>
      </c>
      <c r="P619" t="s">
        <v>872</v>
      </c>
      <c r="S619" t="s">
        <v>870</v>
      </c>
      <c r="U619" t="s">
        <v>871</v>
      </c>
      <c r="V619">
        <v>1010</v>
      </c>
      <c r="W619">
        <v>1140</v>
      </c>
      <c r="X619" t="s">
        <v>267</v>
      </c>
      <c r="Y619">
        <v>10010</v>
      </c>
    </row>
    <row r="620" spans="1:27" x14ac:dyDescent="0.25">
      <c r="A620" s="9" t="s">
        <v>2512</v>
      </c>
      <c r="B620" s="4" t="s">
        <v>864</v>
      </c>
      <c r="C620" s="4" t="s">
        <v>865</v>
      </c>
      <c r="D620" t="s">
        <v>866</v>
      </c>
      <c r="E620" t="s">
        <v>151</v>
      </c>
      <c r="F620" t="s">
        <v>44</v>
      </c>
      <c r="G620" t="s">
        <v>867</v>
      </c>
      <c r="H620" t="s">
        <v>100</v>
      </c>
      <c r="K620" t="s">
        <v>868</v>
      </c>
      <c r="L620" t="s">
        <v>869</v>
      </c>
      <c r="M620" t="s">
        <v>870</v>
      </c>
      <c r="O620" t="s">
        <v>871</v>
      </c>
      <c r="P620" t="s">
        <v>872</v>
      </c>
      <c r="S620" t="s">
        <v>870</v>
      </c>
      <c r="U620" t="s">
        <v>871</v>
      </c>
      <c r="V620">
        <v>1010</v>
      </c>
      <c r="W620">
        <v>1140</v>
      </c>
      <c r="X620" t="s">
        <v>267</v>
      </c>
      <c r="Y620">
        <v>501</v>
      </c>
    </row>
    <row r="621" spans="1:27" x14ac:dyDescent="0.25">
      <c r="A621" s="9" t="s">
        <v>2512</v>
      </c>
      <c r="B621" s="4" t="s">
        <v>864</v>
      </c>
      <c r="C621" s="4" t="s">
        <v>865</v>
      </c>
      <c r="D621" t="s">
        <v>866</v>
      </c>
      <c r="E621" t="s">
        <v>151</v>
      </c>
      <c r="F621" t="s">
        <v>44</v>
      </c>
      <c r="G621" t="s">
        <v>867</v>
      </c>
      <c r="H621" t="s">
        <v>142</v>
      </c>
      <c r="K621" t="s">
        <v>868</v>
      </c>
      <c r="L621" t="s">
        <v>869</v>
      </c>
      <c r="M621" t="s">
        <v>870</v>
      </c>
      <c r="O621" t="s">
        <v>871</v>
      </c>
      <c r="P621" t="s">
        <v>872</v>
      </c>
      <c r="S621" t="s">
        <v>870</v>
      </c>
      <c r="U621" t="s">
        <v>871</v>
      </c>
      <c r="V621">
        <v>1010</v>
      </c>
      <c r="W621">
        <v>1140</v>
      </c>
      <c r="X621" t="s">
        <v>267</v>
      </c>
      <c r="Y621">
        <v>579</v>
      </c>
    </row>
    <row r="622" spans="1:27" x14ac:dyDescent="0.25">
      <c r="A622" s="9" t="s">
        <v>2512</v>
      </c>
      <c r="B622" s="4" t="s">
        <v>864</v>
      </c>
      <c r="C622" s="4" t="s">
        <v>865</v>
      </c>
      <c r="D622" t="s">
        <v>866</v>
      </c>
      <c r="E622" t="s">
        <v>151</v>
      </c>
      <c r="F622" t="s">
        <v>44</v>
      </c>
      <c r="G622" t="s">
        <v>867</v>
      </c>
      <c r="H622" t="s">
        <v>127</v>
      </c>
      <c r="K622" t="s">
        <v>868</v>
      </c>
      <c r="L622" t="s">
        <v>869</v>
      </c>
      <c r="M622" t="s">
        <v>870</v>
      </c>
      <c r="O622" t="s">
        <v>871</v>
      </c>
      <c r="P622" t="s">
        <v>872</v>
      </c>
      <c r="S622" t="s">
        <v>870</v>
      </c>
      <c r="U622" t="s">
        <v>871</v>
      </c>
      <c r="V622">
        <v>1010</v>
      </c>
      <c r="W622">
        <v>1140</v>
      </c>
      <c r="X622" t="s">
        <v>267</v>
      </c>
      <c r="Y622">
        <v>590</v>
      </c>
    </row>
    <row r="623" spans="1:27" x14ac:dyDescent="0.25">
      <c r="A623" s="9" t="s">
        <v>2512</v>
      </c>
      <c r="B623" s="4" t="s">
        <v>864</v>
      </c>
      <c r="C623" s="4" t="s">
        <v>865</v>
      </c>
      <c r="D623" t="s">
        <v>866</v>
      </c>
      <c r="E623" t="s">
        <v>151</v>
      </c>
      <c r="F623" t="s">
        <v>44</v>
      </c>
      <c r="G623" t="s">
        <v>867</v>
      </c>
      <c r="H623" t="s">
        <v>144</v>
      </c>
      <c r="K623" t="s">
        <v>868</v>
      </c>
      <c r="L623" t="s">
        <v>869</v>
      </c>
      <c r="M623" t="s">
        <v>870</v>
      </c>
      <c r="O623" t="s">
        <v>871</v>
      </c>
      <c r="P623" t="s">
        <v>872</v>
      </c>
      <c r="S623" t="s">
        <v>870</v>
      </c>
      <c r="U623" t="s">
        <v>871</v>
      </c>
      <c r="V623">
        <v>1010</v>
      </c>
      <c r="W623">
        <v>1140</v>
      </c>
      <c r="X623" t="s">
        <v>267</v>
      </c>
      <c r="Y623">
        <v>563</v>
      </c>
    </row>
    <row r="624" spans="1:27" x14ac:dyDescent="0.25">
      <c r="A624" s="9" t="s">
        <v>2512</v>
      </c>
      <c r="B624" s="4" t="s">
        <v>864</v>
      </c>
      <c r="C624" s="4" t="s">
        <v>865</v>
      </c>
      <c r="D624" t="s">
        <v>866</v>
      </c>
      <c r="E624" t="s">
        <v>151</v>
      </c>
      <c r="F624" t="s">
        <v>44</v>
      </c>
      <c r="G624" t="s">
        <v>867</v>
      </c>
      <c r="H624" t="s">
        <v>321</v>
      </c>
      <c r="K624" t="s">
        <v>868</v>
      </c>
      <c r="L624" t="s">
        <v>869</v>
      </c>
      <c r="M624" t="s">
        <v>870</v>
      </c>
      <c r="O624" t="s">
        <v>871</v>
      </c>
      <c r="P624" t="s">
        <v>872</v>
      </c>
      <c r="S624" t="s">
        <v>870</v>
      </c>
      <c r="U624" t="s">
        <v>871</v>
      </c>
      <c r="V624">
        <v>1010</v>
      </c>
      <c r="W624">
        <v>1140</v>
      </c>
      <c r="X624" t="s">
        <v>267</v>
      </c>
      <c r="Y624">
        <v>566</v>
      </c>
    </row>
    <row r="625" spans="1:28" x14ac:dyDescent="0.25">
      <c r="A625" s="9" t="s">
        <v>2512</v>
      </c>
      <c r="B625" s="4" t="s">
        <v>864</v>
      </c>
      <c r="C625" s="4" t="s">
        <v>865</v>
      </c>
      <c r="D625" t="s">
        <v>866</v>
      </c>
      <c r="E625" t="s">
        <v>151</v>
      </c>
      <c r="F625" t="s">
        <v>44</v>
      </c>
      <c r="G625" t="s">
        <v>867</v>
      </c>
      <c r="H625" t="s">
        <v>23</v>
      </c>
      <c r="K625" t="s">
        <v>868</v>
      </c>
      <c r="L625" t="s">
        <v>869</v>
      </c>
      <c r="M625" t="s">
        <v>870</v>
      </c>
      <c r="O625" t="s">
        <v>871</v>
      </c>
      <c r="P625" t="s">
        <v>872</v>
      </c>
      <c r="S625" t="s">
        <v>870</v>
      </c>
      <c r="U625" t="s">
        <v>871</v>
      </c>
      <c r="V625">
        <v>1010</v>
      </c>
      <c r="W625">
        <v>1140</v>
      </c>
      <c r="X625" t="s">
        <v>267</v>
      </c>
      <c r="Y625">
        <v>575</v>
      </c>
    </row>
    <row r="626" spans="1:28" x14ac:dyDescent="0.25">
      <c r="A626" s="9" t="s">
        <v>2512</v>
      </c>
      <c r="B626" s="4" t="s">
        <v>864</v>
      </c>
      <c r="C626" s="4" t="s">
        <v>865</v>
      </c>
      <c r="D626" t="s">
        <v>866</v>
      </c>
      <c r="E626" t="s">
        <v>151</v>
      </c>
      <c r="F626" t="s">
        <v>44</v>
      </c>
      <c r="G626" t="s">
        <v>867</v>
      </c>
      <c r="H626" t="s">
        <v>164</v>
      </c>
      <c r="K626" t="s">
        <v>868</v>
      </c>
      <c r="L626" t="s">
        <v>869</v>
      </c>
      <c r="M626" t="s">
        <v>870</v>
      </c>
      <c r="O626" t="s">
        <v>871</v>
      </c>
      <c r="P626" t="s">
        <v>872</v>
      </c>
      <c r="S626" t="s">
        <v>870</v>
      </c>
      <c r="U626" t="s">
        <v>871</v>
      </c>
      <c r="V626">
        <v>1010</v>
      </c>
      <c r="W626">
        <v>1140</v>
      </c>
      <c r="X626" t="s">
        <v>267</v>
      </c>
      <c r="Y626">
        <v>576</v>
      </c>
    </row>
    <row r="627" spans="1:28" x14ac:dyDescent="0.25">
      <c r="A627" s="9" t="s">
        <v>2512</v>
      </c>
      <c r="B627" s="4" t="s">
        <v>864</v>
      </c>
      <c r="C627" s="4" t="s">
        <v>865</v>
      </c>
      <c r="D627" t="s">
        <v>866</v>
      </c>
      <c r="E627" t="s">
        <v>151</v>
      </c>
      <c r="F627" t="s">
        <v>44</v>
      </c>
      <c r="G627" t="s">
        <v>867</v>
      </c>
      <c r="H627" t="s">
        <v>143</v>
      </c>
      <c r="K627" t="s">
        <v>868</v>
      </c>
      <c r="L627" t="s">
        <v>869</v>
      </c>
      <c r="M627" t="s">
        <v>870</v>
      </c>
      <c r="O627" t="s">
        <v>871</v>
      </c>
      <c r="P627" t="s">
        <v>872</v>
      </c>
      <c r="S627" t="s">
        <v>870</v>
      </c>
      <c r="U627" t="s">
        <v>871</v>
      </c>
      <c r="V627">
        <v>1010</v>
      </c>
      <c r="W627">
        <v>1140</v>
      </c>
      <c r="X627" t="s">
        <v>267</v>
      </c>
      <c r="Y627">
        <v>577</v>
      </c>
    </row>
    <row r="628" spans="1:28" x14ac:dyDescent="0.25">
      <c r="A628" s="9" t="s">
        <v>2512</v>
      </c>
      <c r="B628" s="4" t="s">
        <v>864</v>
      </c>
      <c r="C628" s="4" t="s">
        <v>865</v>
      </c>
      <c r="D628" t="s">
        <v>866</v>
      </c>
      <c r="E628" t="s">
        <v>151</v>
      </c>
      <c r="F628" t="s">
        <v>44</v>
      </c>
      <c r="G628" t="s">
        <v>867</v>
      </c>
      <c r="H628" t="s">
        <v>46</v>
      </c>
      <c r="K628" t="s">
        <v>868</v>
      </c>
      <c r="L628" t="s">
        <v>869</v>
      </c>
      <c r="M628" t="s">
        <v>870</v>
      </c>
      <c r="O628" t="s">
        <v>871</v>
      </c>
      <c r="P628" t="s">
        <v>872</v>
      </c>
      <c r="S628" t="s">
        <v>870</v>
      </c>
      <c r="U628" t="s">
        <v>871</v>
      </c>
      <c r="V628">
        <v>1010</v>
      </c>
      <c r="W628">
        <v>1140</v>
      </c>
      <c r="X628" t="s">
        <v>267</v>
      </c>
      <c r="Y628">
        <v>506</v>
      </c>
    </row>
    <row r="629" spans="1:28" x14ac:dyDescent="0.25">
      <c r="A629" s="9" t="s">
        <v>2512</v>
      </c>
      <c r="B629" s="4" t="s">
        <v>864</v>
      </c>
      <c r="C629" s="4" t="s">
        <v>865</v>
      </c>
      <c r="D629" t="s">
        <v>866</v>
      </c>
      <c r="E629" t="s">
        <v>151</v>
      </c>
      <c r="F629" t="s">
        <v>44</v>
      </c>
      <c r="G629" t="s">
        <v>867</v>
      </c>
      <c r="H629" t="s">
        <v>81</v>
      </c>
      <c r="K629" t="s">
        <v>868</v>
      </c>
      <c r="L629" t="s">
        <v>869</v>
      </c>
      <c r="M629" t="s">
        <v>870</v>
      </c>
      <c r="O629" t="s">
        <v>871</v>
      </c>
      <c r="P629" t="s">
        <v>872</v>
      </c>
      <c r="S629" t="s">
        <v>870</v>
      </c>
      <c r="U629" t="s">
        <v>871</v>
      </c>
      <c r="V629">
        <v>1010</v>
      </c>
      <c r="W629">
        <v>1140</v>
      </c>
      <c r="X629" t="s">
        <v>267</v>
      </c>
      <c r="Y629">
        <v>508</v>
      </c>
    </row>
    <row r="630" spans="1:28" x14ac:dyDescent="0.25">
      <c r="A630" s="9" t="s">
        <v>2512</v>
      </c>
      <c r="B630" s="4" t="s">
        <v>864</v>
      </c>
      <c r="C630" s="4" t="s">
        <v>865</v>
      </c>
      <c r="D630" t="s">
        <v>866</v>
      </c>
      <c r="E630" t="s">
        <v>151</v>
      </c>
      <c r="F630" t="s">
        <v>44</v>
      </c>
      <c r="G630" t="s">
        <v>867</v>
      </c>
      <c r="H630" t="s">
        <v>101</v>
      </c>
      <c r="K630" t="s">
        <v>868</v>
      </c>
      <c r="L630" t="s">
        <v>869</v>
      </c>
      <c r="M630" t="s">
        <v>870</v>
      </c>
      <c r="O630" t="s">
        <v>871</v>
      </c>
      <c r="P630" t="s">
        <v>872</v>
      </c>
      <c r="S630" t="s">
        <v>870</v>
      </c>
      <c r="U630" t="s">
        <v>871</v>
      </c>
      <c r="V630">
        <v>1010</v>
      </c>
      <c r="W630">
        <v>1140</v>
      </c>
      <c r="X630" t="s">
        <v>267</v>
      </c>
      <c r="Y630">
        <v>510</v>
      </c>
    </row>
    <row r="631" spans="1:28" x14ac:dyDescent="0.25">
      <c r="A631" s="9" t="s">
        <v>2512</v>
      </c>
      <c r="B631" s="4" t="s">
        <v>864</v>
      </c>
      <c r="C631" s="4" t="s">
        <v>865</v>
      </c>
      <c r="D631" t="s">
        <v>866</v>
      </c>
      <c r="E631" t="s">
        <v>151</v>
      </c>
      <c r="F631" t="s">
        <v>44</v>
      </c>
      <c r="G631" t="s">
        <v>867</v>
      </c>
      <c r="H631" t="s">
        <v>141</v>
      </c>
      <c r="K631" t="s">
        <v>868</v>
      </c>
      <c r="L631" t="s">
        <v>869</v>
      </c>
      <c r="M631" t="s">
        <v>870</v>
      </c>
      <c r="O631" t="s">
        <v>871</v>
      </c>
      <c r="P631" t="s">
        <v>872</v>
      </c>
      <c r="S631" t="s">
        <v>870</v>
      </c>
      <c r="U631" t="s">
        <v>871</v>
      </c>
      <c r="V631">
        <v>1010</v>
      </c>
      <c r="W631">
        <v>1140</v>
      </c>
      <c r="X631" t="s">
        <v>267</v>
      </c>
      <c r="Y631">
        <v>516</v>
      </c>
    </row>
    <row r="632" spans="1:28" x14ac:dyDescent="0.25">
      <c r="A632" s="9" t="s">
        <v>2513</v>
      </c>
      <c r="B632" s="4" t="s">
        <v>873</v>
      </c>
      <c r="C632" s="4" t="s">
        <v>874</v>
      </c>
      <c r="D632" t="s">
        <v>875</v>
      </c>
      <c r="E632" t="s">
        <v>1</v>
      </c>
      <c r="G632" t="s">
        <v>867</v>
      </c>
      <c r="H632" t="s">
        <v>126</v>
      </c>
      <c r="K632" t="s">
        <v>868</v>
      </c>
      <c r="L632" t="s">
        <v>869</v>
      </c>
      <c r="M632" t="s">
        <v>870</v>
      </c>
      <c r="O632" t="s">
        <v>871</v>
      </c>
      <c r="P632" t="s">
        <v>872</v>
      </c>
      <c r="S632" t="s">
        <v>870</v>
      </c>
      <c r="U632" t="s">
        <v>871</v>
      </c>
      <c r="V632">
        <v>1010</v>
      </c>
      <c r="W632">
        <v>1140</v>
      </c>
      <c r="X632" t="s">
        <v>267</v>
      </c>
      <c r="Y632">
        <v>515</v>
      </c>
    </row>
    <row r="633" spans="1:28" x14ac:dyDescent="0.25">
      <c r="A633" s="9" t="s">
        <v>2513</v>
      </c>
      <c r="B633" s="4" t="s">
        <v>873</v>
      </c>
      <c r="C633" s="4" t="s">
        <v>874</v>
      </c>
      <c r="D633" t="s">
        <v>875</v>
      </c>
      <c r="E633" t="s">
        <v>1</v>
      </c>
      <c r="G633" t="s">
        <v>867</v>
      </c>
      <c r="H633" t="s">
        <v>3230</v>
      </c>
      <c r="K633" t="s">
        <v>868</v>
      </c>
      <c r="L633" t="s">
        <v>869</v>
      </c>
      <c r="M633" t="s">
        <v>870</v>
      </c>
      <c r="O633" t="s">
        <v>871</v>
      </c>
      <c r="P633" t="s">
        <v>872</v>
      </c>
      <c r="S633" t="s">
        <v>870</v>
      </c>
      <c r="U633" t="s">
        <v>871</v>
      </c>
      <c r="V633">
        <v>1010</v>
      </c>
      <c r="W633">
        <v>1140</v>
      </c>
      <c r="X633" t="s">
        <v>267</v>
      </c>
      <c r="Y633">
        <v>560</v>
      </c>
    </row>
    <row r="634" spans="1:28" x14ac:dyDescent="0.25">
      <c r="A634" s="9" t="s">
        <v>2513</v>
      </c>
      <c r="B634" s="4" t="s">
        <v>873</v>
      </c>
      <c r="C634" s="4" t="s">
        <v>874</v>
      </c>
      <c r="D634" t="s">
        <v>875</v>
      </c>
      <c r="E634" t="s">
        <v>1</v>
      </c>
      <c r="G634" t="s">
        <v>867</v>
      </c>
      <c r="H634" t="s">
        <v>163</v>
      </c>
      <c r="K634" t="s">
        <v>868</v>
      </c>
      <c r="L634" t="s">
        <v>869</v>
      </c>
      <c r="M634" t="s">
        <v>870</v>
      </c>
      <c r="O634" t="s">
        <v>871</v>
      </c>
      <c r="P634" t="s">
        <v>872</v>
      </c>
      <c r="S634" t="s">
        <v>870</v>
      </c>
      <c r="U634" t="s">
        <v>871</v>
      </c>
      <c r="V634">
        <v>1010</v>
      </c>
      <c r="W634">
        <v>1140</v>
      </c>
      <c r="X634" t="s">
        <v>267</v>
      </c>
      <c r="Y634">
        <v>561</v>
      </c>
    </row>
    <row r="635" spans="1:28" x14ac:dyDescent="0.25">
      <c r="A635" s="9" t="s">
        <v>2513</v>
      </c>
      <c r="B635" s="4" t="s">
        <v>873</v>
      </c>
      <c r="C635" s="4" t="s">
        <v>874</v>
      </c>
      <c r="D635" t="s">
        <v>875</v>
      </c>
      <c r="E635" t="s">
        <v>1</v>
      </c>
      <c r="G635" t="s">
        <v>867</v>
      </c>
      <c r="H635" t="s">
        <v>320</v>
      </c>
      <c r="K635" t="s">
        <v>868</v>
      </c>
      <c r="L635" t="s">
        <v>869</v>
      </c>
      <c r="M635" t="s">
        <v>870</v>
      </c>
      <c r="O635" t="s">
        <v>871</v>
      </c>
      <c r="P635" t="s">
        <v>872</v>
      </c>
      <c r="S635" t="s">
        <v>870</v>
      </c>
      <c r="U635" t="s">
        <v>871</v>
      </c>
      <c r="V635">
        <v>1010</v>
      </c>
      <c r="W635">
        <v>1140</v>
      </c>
      <c r="X635" t="s">
        <v>267</v>
      </c>
      <c r="Y635">
        <v>562</v>
      </c>
    </row>
    <row r="636" spans="1:28" x14ac:dyDescent="0.25">
      <c r="A636" s="9" t="s">
        <v>2513</v>
      </c>
      <c r="B636" s="4" t="s">
        <v>873</v>
      </c>
      <c r="C636" s="4" t="s">
        <v>874</v>
      </c>
      <c r="D636" t="s">
        <v>875</v>
      </c>
      <c r="E636" t="s">
        <v>1</v>
      </c>
      <c r="G636" t="s">
        <v>867</v>
      </c>
      <c r="H636" t="s">
        <v>3227</v>
      </c>
      <c r="K636" t="s">
        <v>868</v>
      </c>
      <c r="L636" t="s">
        <v>869</v>
      </c>
      <c r="M636" t="s">
        <v>870</v>
      </c>
      <c r="O636" t="s">
        <v>871</v>
      </c>
      <c r="P636" t="s">
        <v>872</v>
      </c>
      <c r="S636" t="s">
        <v>870</v>
      </c>
      <c r="U636" t="s">
        <v>871</v>
      </c>
      <c r="V636">
        <v>1010</v>
      </c>
      <c r="W636">
        <v>1140</v>
      </c>
      <c r="X636" t="s">
        <v>267</v>
      </c>
      <c r="Y636">
        <v>565</v>
      </c>
    </row>
    <row r="637" spans="1:28" x14ac:dyDescent="0.25">
      <c r="A637" s="9" t="s">
        <v>2513</v>
      </c>
      <c r="B637" s="4" t="s">
        <v>873</v>
      </c>
      <c r="C637" s="4" t="s">
        <v>874</v>
      </c>
      <c r="D637" t="s">
        <v>875</v>
      </c>
      <c r="E637" t="s">
        <v>1</v>
      </c>
      <c r="G637" t="s">
        <v>867</v>
      </c>
      <c r="H637" t="s">
        <v>10</v>
      </c>
      <c r="K637" t="s">
        <v>868</v>
      </c>
      <c r="L637" t="s">
        <v>869</v>
      </c>
      <c r="M637" t="s">
        <v>870</v>
      </c>
      <c r="O637" t="s">
        <v>871</v>
      </c>
      <c r="P637" t="s">
        <v>872</v>
      </c>
      <c r="S637" t="s">
        <v>870</v>
      </c>
      <c r="U637" t="s">
        <v>871</v>
      </c>
      <c r="V637">
        <v>1010</v>
      </c>
      <c r="W637">
        <v>1140</v>
      </c>
      <c r="X637" t="s">
        <v>267</v>
      </c>
      <c r="Y637">
        <v>572</v>
      </c>
    </row>
    <row r="638" spans="1:28" x14ac:dyDescent="0.25">
      <c r="A638" s="9" t="s">
        <v>2513</v>
      </c>
      <c r="B638" s="4" t="s">
        <v>873</v>
      </c>
      <c r="C638" s="4" t="s">
        <v>874</v>
      </c>
      <c r="D638" t="s">
        <v>875</v>
      </c>
      <c r="E638" t="s">
        <v>1</v>
      </c>
      <c r="G638" t="s">
        <v>867</v>
      </c>
      <c r="H638" t="s">
        <v>6</v>
      </c>
      <c r="K638" t="s">
        <v>868</v>
      </c>
      <c r="L638" t="s">
        <v>869</v>
      </c>
      <c r="M638" t="s">
        <v>870</v>
      </c>
      <c r="O638" t="s">
        <v>871</v>
      </c>
      <c r="P638" t="s">
        <v>872</v>
      </c>
      <c r="S638" t="s">
        <v>870</v>
      </c>
      <c r="U638" t="s">
        <v>871</v>
      </c>
      <c r="V638">
        <v>1010</v>
      </c>
      <c r="W638">
        <v>1140</v>
      </c>
      <c r="X638" t="s">
        <v>267</v>
      </c>
      <c r="Y638">
        <v>574</v>
      </c>
    </row>
    <row r="639" spans="1:28" x14ac:dyDescent="0.25">
      <c r="A639" s="9" t="s">
        <v>2514</v>
      </c>
      <c r="B639" s="4" t="s">
        <v>876</v>
      </c>
      <c r="C639" s="4" t="s">
        <v>874</v>
      </c>
      <c r="D639" t="s">
        <v>877</v>
      </c>
      <c r="E639" t="s">
        <v>25</v>
      </c>
      <c r="G639" t="s">
        <v>867</v>
      </c>
      <c r="H639" t="s">
        <v>147</v>
      </c>
      <c r="K639" t="s">
        <v>868</v>
      </c>
      <c r="L639" t="s">
        <v>869</v>
      </c>
      <c r="M639" t="s">
        <v>870</v>
      </c>
      <c r="O639" t="s">
        <v>871</v>
      </c>
      <c r="P639" t="s">
        <v>872</v>
      </c>
      <c r="S639" t="s">
        <v>870</v>
      </c>
      <c r="U639" t="s">
        <v>871</v>
      </c>
      <c r="V639">
        <v>1010</v>
      </c>
      <c r="W639">
        <v>1140</v>
      </c>
      <c r="X639" t="s">
        <v>267</v>
      </c>
      <c r="Y639">
        <v>568</v>
      </c>
    </row>
    <row r="640" spans="1:28" x14ac:dyDescent="0.25">
      <c r="A640" s="9" t="s">
        <v>2515</v>
      </c>
      <c r="D640" t="s">
        <v>878</v>
      </c>
      <c r="E640" t="s">
        <v>48</v>
      </c>
      <c r="G640" t="s">
        <v>879</v>
      </c>
      <c r="H640" t="s">
        <v>55</v>
      </c>
      <c r="L640" t="s">
        <v>880</v>
      </c>
      <c r="M640" t="s">
        <v>881</v>
      </c>
      <c r="N640" t="s">
        <v>882</v>
      </c>
      <c r="O640" t="s">
        <v>883</v>
      </c>
      <c r="Q640" t="s">
        <v>884</v>
      </c>
      <c r="R640" t="s">
        <v>885</v>
      </c>
      <c r="S640" t="s">
        <v>886</v>
      </c>
      <c r="V640" t="s">
        <v>883</v>
      </c>
      <c r="X640" t="s">
        <v>884</v>
      </c>
      <c r="Y640">
        <v>16306</v>
      </c>
      <c r="Z640">
        <v>16306</v>
      </c>
      <c r="AA640" t="s">
        <v>887</v>
      </c>
      <c r="AB640">
        <v>10008</v>
      </c>
    </row>
    <row r="641" spans="1:28" x14ac:dyDescent="0.25">
      <c r="A641" s="9" t="s">
        <v>2515</v>
      </c>
      <c r="D641" t="s">
        <v>878</v>
      </c>
      <c r="E641" t="s">
        <v>48</v>
      </c>
      <c r="G641" t="s">
        <v>879</v>
      </c>
      <c r="H641" t="s">
        <v>46</v>
      </c>
      <c r="L641" t="s">
        <v>880</v>
      </c>
      <c r="M641" t="s">
        <v>881</v>
      </c>
      <c r="N641" t="s">
        <v>882</v>
      </c>
      <c r="O641" t="s">
        <v>883</v>
      </c>
      <c r="Q641" t="s">
        <v>884</v>
      </c>
      <c r="R641" t="s">
        <v>885</v>
      </c>
      <c r="S641" t="s">
        <v>886</v>
      </c>
      <c r="V641" t="s">
        <v>883</v>
      </c>
      <c r="X641" t="s">
        <v>884</v>
      </c>
      <c r="Y641">
        <v>16306</v>
      </c>
      <c r="Z641">
        <v>16306</v>
      </c>
      <c r="AA641" t="s">
        <v>887</v>
      </c>
      <c r="AB641">
        <v>506</v>
      </c>
    </row>
    <row r="642" spans="1:28" x14ac:dyDescent="0.25">
      <c r="A642" s="9" t="s">
        <v>2515</v>
      </c>
      <c r="D642" t="s">
        <v>878</v>
      </c>
      <c r="E642" t="s">
        <v>48</v>
      </c>
      <c r="G642" t="s">
        <v>879</v>
      </c>
      <c r="H642" t="s">
        <v>3227</v>
      </c>
      <c r="L642" t="s">
        <v>880</v>
      </c>
      <c r="M642" t="s">
        <v>881</v>
      </c>
      <c r="N642" t="s">
        <v>882</v>
      </c>
      <c r="O642" t="s">
        <v>883</v>
      </c>
      <c r="Q642" t="s">
        <v>884</v>
      </c>
      <c r="R642" t="s">
        <v>885</v>
      </c>
      <c r="S642" t="s">
        <v>886</v>
      </c>
      <c r="V642" t="s">
        <v>883</v>
      </c>
      <c r="X642" t="s">
        <v>884</v>
      </c>
      <c r="Y642">
        <v>16306</v>
      </c>
      <c r="Z642">
        <v>16306</v>
      </c>
      <c r="AA642" t="s">
        <v>887</v>
      </c>
      <c r="AB642">
        <v>565</v>
      </c>
    </row>
    <row r="643" spans="1:28" x14ac:dyDescent="0.25">
      <c r="A643" s="9" t="s">
        <v>2516</v>
      </c>
      <c r="B643" s="4" t="s">
        <v>888</v>
      </c>
      <c r="C643" s="4" t="s">
        <v>889</v>
      </c>
      <c r="D643" t="s">
        <v>299</v>
      </c>
      <c r="E643" t="s">
        <v>151</v>
      </c>
      <c r="F643" t="s">
        <v>176</v>
      </c>
      <c r="G643" t="s">
        <v>890</v>
      </c>
      <c r="H643"/>
      <c r="I643" t="s">
        <v>891</v>
      </c>
      <c r="M643" t="s">
        <v>892</v>
      </c>
      <c r="N643" t="s">
        <v>893</v>
      </c>
      <c r="P643" t="s">
        <v>303</v>
      </c>
      <c r="W643" t="s">
        <v>894</v>
      </c>
      <c r="Y643" t="s">
        <v>895</v>
      </c>
    </row>
    <row r="644" spans="1:28" x14ac:dyDescent="0.25">
      <c r="A644" s="9" t="s">
        <v>2517</v>
      </c>
      <c r="B644" s="4" t="s">
        <v>896</v>
      </c>
      <c r="C644" s="4" t="s">
        <v>897</v>
      </c>
      <c r="D644" t="s">
        <v>878</v>
      </c>
      <c r="E644" t="s">
        <v>67</v>
      </c>
      <c r="G644" t="s">
        <v>879</v>
      </c>
      <c r="H644" t="s">
        <v>100</v>
      </c>
      <c r="L644" t="s">
        <v>880</v>
      </c>
      <c r="M644" t="s">
        <v>881</v>
      </c>
      <c r="N644" t="s">
        <v>882</v>
      </c>
      <c r="O644" t="s">
        <v>883</v>
      </c>
      <c r="Q644" t="s">
        <v>884</v>
      </c>
      <c r="R644" t="s">
        <v>885</v>
      </c>
      <c r="S644" t="s">
        <v>886</v>
      </c>
      <c r="V644" t="s">
        <v>883</v>
      </c>
      <c r="X644" t="s">
        <v>884</v>
      </c>
      <c r="Y644">
        <v>16306</v>
      </c>
      <c r="Z644">
        <v>16306</v>
      </c>
      <c r="AA644" t="s">
        <v>887</v>
      </c>
      <c r="AB644">
        <v>501</v>
      </c>
    </row>
    <row r="645" spans="1:28" x14ac:dyDescent="0.25">
      <c r="A645" s="9" t="s">
        <v>2517</v>
      </c>
      <c r="B645" s="4" t="s">
        <v>896</v>
      </c>
      <c r="C645" s="4" t="s">
        <v>897</v>
      </c>
      <c r="D645" t="s">
        <v>878</v>
      </c>
      <c r="E645" t="s">
        <v>67</v>
      </c>
      <c r="G645" t="s">
        <v>879</v>
      </c>
      <c r="H645" t="s">
        <v>101</v>
      </c>
      <c r="L645" t="s">
        <v>880</v>
      </c>
      <c r="M645" t="s">
        <v>881</v>
      </c>
      <c r="N645" t="s">
        <v>882</v>
      </c>
      <c r="O645" t="s">
        <v>883</v>
      </c>
      <c r="Q645" t="s">
        <v>884</v>
      </c>
      <c r="R645" t="s">
        <v>885</v>
      </c>
      <c r="S645" t="s">
        <v>886</v>
      </c>
      <c r="V645" t="s">
        <v>883</v>
      </c>
      <c r="X645" t="s">
        <v>884</v>
      </c>
      <c r="Y645">
        <v>16306</v>
      </c>
      <c r="Z645">
        <v>16306</v>
      </c>
      <c r="AA645" t="s">
        <v>887</v>
      </c>
      <c r="AB645">
        <v>510</v>
      </c>
    </row>
    <row r="646" spans="1:28" x14ac:dyDescent="0.25">
      <c r="A646" s="9" t="s">
        <v>2517</v>
      </c>
      <c r="B646" s="4" t="s">
        <v>896</v>
      </c>
      <c r="C646" s="4" t="s">
        <v>897</v>
      </c>
      <c r="D646" t="s">
        <v>878</v>
      </c>
      <c r="E646" t="s">
        <v>67</v>
      </c>
      <c r="G646" t="s">
        <v>879</v>
      </c>
      <c r="H646" t="s">
        <v>144</v>
      </c>
      <c r="L646" t="s">
        <v>880</v>
      </c>
      <c r="M646" t="s">
        <v>881</v>
      </c>
      <c r="N646" t="s">
        <v>882</v>
      </c>
      <c r="O646" t="s">
        <v>883</v>
      </c>
      <c r="Q646" t="s">
        <v>884</v>
      </c>
      <c r="R646" t="s">
        <v>885</v>
      </c>
      <c r="S646" t="s">
        <v>886</v>
      </c>
      <c r="V646" t="s">
        <v>883</v>
      </c>
      <c r="X646" t="s">
        <v>884</v>
      </c>
      <c r="Y646">
        <v>16306</v>
      </c>
      <c r="Z646">
        <v>16306</v>
      </c>
      <c r="AA646" t="s">
        <v>887</v>
      </c>
      <c r="AB646">
        <v>563</v>
      </c>
    </row>
    <row r="647" spans="1:28" x14ac:dyDescent="0.25">
      <c r="A647" s="9" t="s">
        <v>2517</v>
      </c>
      <c r="B647" s="4" t="s">
        <v>896</v>
      </c>
      <c r="C647" s="4" t="s">
        <v>897</v>
      </c>
      <c r="D647" t="s">
        <v>878</v>
      </c>
      <c r="E647" t="s">
        <v>67</v>
      </c>
      <c r="G647" t="s">
        <v>879</v>
      </c>
      <c r="H647" t="s">
        <v>23</v>
      </c>
      <c r="L647" t="s">
        <v>880</v>
      </c>
      <c r="M647" t="s">
        <v>881</v>
      </c>
      <c r="N647" t="s">
        <v>882</v>
      </c>
      <c r="O647" t="s">
        <v>883</v>
      </c>
      <c r="Q647" t="s">
        <v>884</v>
      </c>
      <c r="R647" t="s">
        <v>885</v>
      </c>
      <c r="S647" t="s">
        <v>886</v>
      </c>
      <c r="V647" t="s">
        <v>883</v>
      </c>
      <c r="X647" t="s">
        <v>884</v>
      </c>
      <c r="Y647">
        <v>16306</v>
      </c>
      <c r="Z647">
        <v>16306</v>
      </c>
      <c r="AA647" t="s">
        <v>887</v>
      </c>
      <c r="AB647">
        <v>575</v>
      </c>
    </row>
    <row r="648" spans="1:28" x14ac:dyDescent="0.25">
      <c r="A648" s="9" t="s">
        <v>2517</v>
      </c>
      <c r="B648" s="4" t="s">
        <v>896</v>
      </c>
      <c r="C648" s="4" t="s">
        <v>897</v>
      </c>
      <c r="D648" t="s">
        <v>878</v>
      </c>
      <c r="E648" t="s">
        <v>67</v>
      </c>
      <c r="G648" t="s">
        <v>879</v>
      </c>
      <c r="H648" t="s">
        <v>143</v>
      </c>
      <c r="L648" t="s">
        <v>880</v>
      </c>
      <c r="M648" t="s">
        <v>881</v>
      </c>
      <c r="N648" t="s">
        <v>882</v>
      </c>
      <c r="O648" t="s">
        <v>883</v>
      </c>
      <c r="Q648" t="s">
        <v>884</v>
      </c>
      <c r="R648" t="s">
        <v>885</v>
      </c>
      <c r="S648" t="s">
        <v>886</v>
      </c>
      <c r="V648" t="s">
        <v>883</v>
      </c>
      <c r="X648" t="s">
        <v>884</v>
      </c>
      <c r="Y648">
        <v>16306</v>
      </c>
      <c r="Z648">
        <v>16306</v>
      </c>
      <c r="AA648" t="s">
        <v>887</v>
      </c>
      <c r="AB648">
        <v>577</v>
      </c>
    </row>
    <row r="649" spans="1:28" x14ac:dyDescent="0.25">
      <c r="A649" s="9" t="s">
        <v>2517</v>
      </c>
      <c r="B649" s="4" t="s">
        <v>896</v>
      </c>
      <c r="C649" s="4" t="s">
        <v>897</v>
      </c>
      <c r="D649" t="s">
        <v>878</v>
      </c>
      <c r="E649" t="s">
        <v>67</v>
      </c>
      <c r="G649" t="s">
        <v>879</v>
      </c>
      <c r="H649" t="s">
        <v>142</v>
      </c>
      <c r="L649" t="s">
        <v>880</v>
      </c>
      <c r="M649" t="s">
        <v>881</v>
      </c>
      <c r="N649" t="s">
        <v>882</v>
      </c>
      <c r="O649" t="s">
        <v>883</v>
      </c>
      <c r="Q649" t="s">
        <v>884</v>
      </c>
      <c r="R649" t="s">
        <v>885</v>
      </c>
      <c r="S649" t="s">
        <v>886</v>
      </c>
      <c r="V649" t="s">
        <v>883</v>
      </c>
      <c r="X649" t="s">
        <v>884</v>
      </c>
      <c r="Y649">
        <v>16306</v>
      </c>
      <c r="Z649">
        <v>16306</v>
      </c>
      <c r="AA649" t="s">
        <v>887</v>
      </c>
      <c r="AB649">
        <v>579</v>
      </c>
    </row>
    <row r="650" spans="1:28" x14ac:dyDescent="0.25">
      <c r="A650" s="9" t="s">
        <v>2518</v>
      </c>
      <c r="B650" s="4" t="s">
        <v>898</v>
      </c>
      <c r="C650" s="4" t="s">
        <v>897</v>
      </c>
      <c r="D650" t="s">
        <v>878</v>
      </c>
      <c r="E650" t="s">
        <v>1</v>
      </c>
      <c r="G650" t="s">
        <v>879</v>
      </c>
      <c r="H650" t="s">
        <v>81</v>
      </c>
      <c r="L650" t="s">
        <v>880</v>
      </c>
      <c r="M650" t="s">
        <v>881</v>
      </c>
      <c r="N650" t="s">
        <v>882</v>
      </c>
      <c r="O650" t="s">
        <v>883</v>
      </c>
      <c r="Q650" t="s">
        <v>884</v>
      </c>
      <c r="R650" t="s">
        <v>885</v>
      </c>
      <c r="S650" t="s">
        <v>886</v>
      </c>
      <c r="V650" t="s">
        <v>883</v>
      </c>
      <c r="X650" t="s">
        <v>884</v>
      </c>
      <c r="Y650">
        <v>16306</v>
      </c>
      <c r="Z650">
        <v>16306</v>
      </c>
      <c r="AA650" t="s">
        <v>887</v>
      </c>
      <c r="AB650">
        <v>508</v>
      </c>
    </row>
    <row r="651" spans="1:28" x14ac:dyDescent="0.25">
      <c r="A651" s="9" t="s">
        <v>2518</v>
      </c>
      <c r="B651" s="4" t="s">
        <v>898</v>
      </c>
      <c r="C651" s="4" t="s">
        <v>897</v>
      </c>
      <c r="D651" t="s">
        <v>878</v>
      </c>
      <c r="E651" t="s">
        <v>1</v>
      </c>
      <c r="G651" t="s">
        <v>879</v>
      </c>
      <c r="H651" t="s">
        <v>127</v>
      </c>
      <c r="L651" t="s">
        <v>880</v>
      </c>
      <c r="M651" t="s">
        <v>881</v>
      </c>
      <c r="N651" t="s">
        <v>882</v>
      </c>
      <c r="O651" t="s">
        <v>883</v>
      </c>
      <c r="Q651" t="s">
        <v>884</v>
      </c>
      <c r="R651" t="s">
        <v>885</v>
      </c>
      <c r="S651" t="s">
        <v>886</v>
      </c>
      <c r="V651" t="s">
        <v>883</v>
      </c>
      <c r="X651" t="s">
        <v>884</v>
      </c>
      <c r="Y651">
        <v>16306</v>
      </c>
      <c r="Z651">
        <v>16306</v>
      </c>
      <c r="AA651" t="s">
        <v>887</v>
      </c>
      <c r="AB651">
        <v>590</v>
      </c>
    </row>
    <row r="652" spans="1:28" x14ac:dyDescent="0.25">
      <c r="A652" s="9" t="s">
        <v>2519</v>
      </c>
      <c r="B652" s="4" t="s">
        <v>899</v>
      </c>
      <c r="C652" s="4" t="s">
        <v>900</v>
      </c>
      <c r="D652" t="s">
        <v>84</v>
      </c>
      <c r="F652" t="s">
        <v>107</v>
      </c>
      <c r="G652" t="s">
        <v>901</v>
      </c>
      <c r="H652"/>
      <c r="L652" t="s">
        <v>902</v>
      </c>
      <c r="M652" t="s">
        <v>903</v>
      </c>
      <c r="N652" t="s">
        <v>904</v>
      </c>
      <c r="O652" t="s">
        <v>905</v>
      </c>
      <c r="P652" t="s">
        <v>906</v>
      </c>
      <c r="R652" t="s">
        <v>91</v>
      </c>
      <c r="T652" t="s">
        <v>907</v>
      </c>
      <c r="X652" t="s">
        <v>91</v>
      </c>
      <c r="Y652" t="s">
        <v>908</v>
      </c>
      <c r="AA652" t="s">
        <v>191</v>
      </c>
    </row>
    <row r="653" spans="1:28" x14ac:dyDescent="0.25">
      <c r="A653" s="9" t="s">
        <v>2520</v>
      </c>
      <c r="B653" s="4" t="s">
        <v>909</v>
      </c>
      <c r="C653" s="4" t="s">
        <v>897</v>
      </c>
      <c r="D653" t="s">
        <v>878</v>
      </c>
      <c r="E653" t="s">
        <v>1</v>
      </c>
      <c r="G653" t="s">
        <v>879</v>
      </c>
      <c r="H653" t="s">
        <v>126</v>
      </c>
      <c r="L653" t="s">
        <v>880</v>
      </c>
      <c r="M653" t="s">
        <v>881</v>
      </c>
      <c r="N653" t="s">
        <v>882</v>
      </c>
      <c r="O653" t="s">
        <v>883</v>
      </c>
      <c r="Q653" t="s">
        <v>884</v>
      </c>
      <c r="R653" t="s">
        <v>885</v>
      </c>
      <c r="S653" t="s">
        <v>886</v>
      </c>
      <c r="V653" t="s">
        <v>883</v>
      </c>
      <c r="X653" t="s">
        <v>884</v>
      </c>
      <c r="Y653">
        <v>16306</v>
      </c>
      <c r="Z653">
        <v>16306</v>
      </c>
      <c r="AA653" t="s">
        <v>887</v>
      </c>
      <c r="AB653">
        <v>515</v>
      </c>
    </row>
    <row r="654" spans="1:28" x14ac:dyDescent="0.25">
      <c r="A654" s="9" t="s">
        <v>2520</v>
      </c>
      <c r="B654" s="4" t="s">
        <v>909</v>
      </c>
      <c r="C654" s="4" t="s">
        <v>897</v>
      </c>
      <c r="D654" t="s">
        <v>878</v>
      </c>
      <c r="E654" t="s">
        <v>1</v>
      </c>
      <c r="G654" t="s">
        <v>879</v>
      </c>
      <c r="H654" t="s">
        <v>3230</v>
      </c>
      <c r="L654" t="s">
        <v>880</v>
      </c>
      <c r="M654" t="s">
        <v>881</v>
      </c>
      <c r="N654" t="s">
        <v>882</v>
      </c>
      <c r="O654" t="s">
        <v>883</v>
      </c>
      <c r="Q654" t="s">
        <v>884</v>
      </c>
      <c r="R654" t="s">
        <v>885</v>
      </c>
      <c r="S654" t="s">
        <v>886</v>
      </c>
      <c r="V654" t="s">
        <v>883</v>
      </c>
      <c r="X654" t="s">
        <v>884</v>
      </c>
      <c r="Y654">
        <v>16306</v>
      </c>
      <c r="Z654">
        <v>16306</v>
      </c>
      <c r="AA654" t="s">
        <v>887</v>
      </c>
      <c r="AB654">
        <v>560</v>
      </c>
    </row>
    <row r="655" spans="1:28" x14ac:dyDescent="0.25">
      <c r="A655" s="9" t="s">
        <v>2520</v>
      </c>
      <c r="B655" s="4" t="s">
        <v>909</v>
      </c>
      <c r="C655" s="4" t="s">
        <v>897</v>
      </c>
      <c r="D655" t="s">
        <v>878</v>
      </c>
      <c r="E655" t="s">
        <v>1</v>
      </c>
      <c r="G655" t="s">
        <v>879</v>
      </c>
      <c r="H655" t="s">
        <v>163</v>
      </c>
      <c r="L655" t="s">
        <v>880</v>
      </c>
      <c r="M655" t="s">
        <v>881</v>
      </c>
      <c r="N655" t="s">
        <v>882</v>
      </c>
      <c r="O655" t="s">
        <v>883</v>
      </c>
      <c r="Q655" t="s">
        <v>884</v>
      </c>
      <c r="R655" t="s">
        <v>885</v>
      </c>
      <c r="S655" t="s">
        <v>886</v>
      </c>
      <c r="V655" t="s">
        <v>883</v>
      </c>
      <c r="X655" t="s">
        <v>884</v>
      </c>
      <c r="Y655">
        <v>16306</v>
      </c>
      <c r="Z655">
        <v>16306</v>
      </c>
      <c r="AA655" t="s">
        <v>887</v>
      </c>
      <c r="AB655">
        <v>561</v>
      </c>
    </row>
    <row r="656" spans="1:28" x14ac:dyDescent="0.25">
      <c r="A656" s="9" t="s">
        <v>2520</v>
      </c>
      <c r="B656" s="4" t="s">
        <v>909</v>
      </c>
      <c r="C656" s="4" t="s">
        <v>897</v>
      </c>
      <c r="D656" t="s">
        <v>878</v>
      </c>
      <c r="E656" t="s">
        <v>1</v>
      </c>
      <c r="G656" t="s">
        <v>879</v>
      </c>
      <c r="H656" t="s">
        <v>10</v>
      </c>
      <c r="L656" t="s">
        <v>880</v>
      </c>
      <c r="M656" t="s">
        <v>881</v>
      </c>
      <c r="N656" t="s">
        <v>882</v>
      </c>
      <c r="O656" t="s">
        <v>883</v>
      </c>
      <c r="Q656" t="s">
        <v>884</v>
      </c>
      <c r="R656" t="s">
        <v>885</v>
      </c>
      <c r="S656" t="s">
        <v>886</v>
      </c>
      <c r="V656" t="s">
        <v>883</v>
      </c>
      <c r="X656" t="s">
        <v>884</v>
      </c>
      <c r="Y656">
        <v>16306</v>
      </c>
      <c r="Z656">
        <v>16306</v>
      </c>
      <c r="AA656" t="s">
        <v>887</v>
      </c>
      <c r="AB656">
        <v>572</v>
      </c>
    </row>
    <row r="657" spans="1:29" x14ac:dyDescent="0.25">
      <c r="A657" s="9" t="s">
        <v>2520</v>
      </c>
      <c r="B657" s="4" t="s">
        <v>909</v>
      </c>
      <c r="C657" s="4" t="s">
        <v>897</v>
      </c>
      <c r="D657" t="s">
        <v>878</v>
      </c>
      <c r="E657" t="s">
        <v>1</v>
      </c>
      <c r="G657" t="s">
        <v>879</v>
      </c>
      <c r="H657" t="s">
        <v>6</v>
      </c>
      <c r="L657" t="s">
        <v>880</v>
      </c>
      <c r="M657" t="s">
        <v>881</v>
      </c>
      <c r="N657" t="s">
        <v>882</v>
      </c>
      <c r="O657" t="s">
        <v>883</v>
      </c>
      <c r="Q657" t="s">
        <v>884</v>
      </c>
      <c r="R657" t="s">
        <v>885</v>
      </c>
      <c r="S657" t="s">
        <v>886</v>
      </c>
      <c r="V657" t="s">
        <v>883</v>
      </c>
      <c r="X657" t="s">
        <v>884</v>
      </c>
      <c r="Y657">
        <v>16306</v>
      </c>
      <c r="Z657">
        <v>16306</v>
      </c>
      <c r="AA657" t="s">
        <v>887</v>
      </c>
      <c r="AB657">
        <v>574</v>
      </c>
    </row>
    <row r="658" spans="1:29" x14ac:dyDescent="0.25">
      <c r="A658" s="9" t="s">
        <v>2521</v>
      </c>
      <c r="B658" s="4" t="s">
        <v>910</v>
      </c>
      <c r="C658" s="4" t="s">
        <v>911</v>
      </c>
      <c r="D658" t="s">
        <v>912</v>
      </c>
      <c r="E658" t="s">
        <v>48</v>
      </c>
      <c r="F658" t="s">
        <v>913</v>
      </c>
      <c r="G658" t="s">
        <v>914</v>
      </c>
      <c r="H658" t="s">
        <v>55</v>
      </c>
      <c r="K658" t="s">
        <v>915</v>
      </c>
      <c r="L658" t="s">
        <v>916</v>
      </c>
      <c r="M658" t="s">
        <v>917</v>
      </c>
      <c r="N658" t="s">
        <v>918</v>
      </c>
      <c r="P658" t="s">
        <v>919</v>
      </c>
      <c r="V658" t="s">
        <v>919</v>
      </c>
      <c r="W658" t="s">
        <v>920</v>
      </c>
      <c r="Z658">
        <v>10008</v>
      </c>
    </row>
    <row r="659" spans="1:29" x14ac:dyDescent="0.25">
      <c r="A659" s="9" t="s">
        <v>2521</v>
      </c>
      <c r="B659" s="4" t="s">
        <v>910</v>
      </c>
      <c r="C659" s="4" t="s">
        <v>911</v>
      </c>
      <c r="D659" t="s">
        <v>912</v>
      </c>
      <c r="E659" t="s">
        <v>48</v>
      </c>
      <c r="F659" t="s">
        <v>913</v>
      </c>
      <c r="G659" t="s">
        <v>914</v>
      </c>
      <c r="H659" t="s">
        <v>46</v>
      </c>
      <c r="K659" t="s">
        <v>915</v>
      </c>
      <c r="L659" t="s">
        <v>916</v>
      </c>
      <c r="M659" t="s">
        <v>917</v>
      </c>
      <c r="N659" t="s">
        <v>918</v>
      </c>
      <c r="P659" t="s">
        <v>919</v>
      </c>
      <c r="V659" t="s">
        <v>919</v>
      </c>
      <c r="W659" t="s">
        <v>920</v>
      </c>
      <c r="Z659">
        <v>506</v>
      </c>
    </row>
    <row r="660" spans="1:29" x14ac:dyDescent="0.25">
      <c r="A660" s="9" t="s">
        <v>2522</v>
      </c>
      <c r="B660" s="4">
        <f>213-770-8-30-31</f>
        <v>-626</v>
      </c>
      <c r="C660" s="4">
        <f>213-770-8-30-40</f>
        <v>-635</v>
      </c>
      <c r="D660" t="s">
        <v>878</v>
      </c>
      <c r="E660" t="s">
        <v>168</v>
      </c>
      <c r="G660" t="s">
        <v>879</v>
      </c>
      <c r="H660"/>
      <c r="L660" t="s">
        <v>880</v>
      </c>
      <c r="M660" t="s">
        <v>881</v>
      </c>
      <c r="N660" t="s">
        <v>882</v>
      </c>
      <c r="O660" t="s">
        <v>883</v>
      </c>
      <c r="Q660" t="s">
        <v>884</v>
      </c>
      <c r="R660" t="s">
        <v>885</v>
      </c>
      <c r="S660" t="s">
        <v>886</v>
      </c>
      <c r="V660" t="s">
        <v>883</v>
      </c>
      <c r="X660" t="s">
        <v>884</v>
      </c>
      <c r="Y660">
        <v>16306</v>
      </c>
      <c r="Z660">
        <v>16306</v>
      </c>
      <c r="AA660" t="s">
        <v>887</v>
      </c>
    </row>
    <row r="661" spans="1:29" x14ac:dyDescent="0.25">
      <c r="A661" s="9" t="s">
        <v>2523</v>
      </c>
      <c r="B661" s="4" t="s">
        <v>921</v>
      </c>
      <c r="C661" s="4" t="s">
        <v>922</v>
      </c>
      <c r="D661" t="s">
        <v>923</v>
      </c>
      <c r="E661" t="s">
        <v>67</v>
      </c>
      <c r="G661" t="s">
        <v>914</v>
      </c>
      <c r="H661" t="s">
        <v>81</v>
      </c>
      <c r="K661" t="s">
        <v>915</v>
      </c>
      <c r="L661" t="s">
        <v>916</v>
      </c>
      <c r="M661" t="s">
        <v>917</v>
      </c>
      <c r="N661" t="s">
        <v>918</v>
      </c>
      <c r="P661" t="s">
        <v>919</v>
      </c>
      <c r="V661" t="s">
        <v>919</v>
      </c>
      <c r="W661" t="s">
        <v>920</v>
      </c>
      <c r="Z661">
        <v>508</v>
      </c>
    </row>
    <row r="662" spans="1:29" x14ac:dyDescent="0.25">
      <c r="A662" s="9" t="s">
        <v>2524</v>
      </c>
      <c r="B662" s="4" t="s">
        <v>924</v>
      </c>
      <c r="C662" s="4" t="s">
        <v>925</v>
      </c>
      <c r="D662" t="s">
        <v>926</v>
      </c>
      <c r="F662" t="s">
        <v>107</v>
      </c>
      <c r="G662" t="s">
        <v>927</v>
      </c>
      <c r="L662" t="s">
        <v>928</v>
      </c>
      <c r="M662" t="s">
        <v>929</v>
      </c>
      <c r="N662" t="s">
        <v>930</v>
      </c>
      <c r="O662" t="s">
        <v>931</v>
      </c>
      <c r="Q662" t="s">
        <v>932</v>
      </c>
      <c r="R662" t="s">
        <v>928</v>
      </c>
      <c r="S662">
        <v>2</v>
      </c>
      <c r="T662" t="s">
        <v>927</v>
      </c>
      <c r="V662" t="s">
        <v>931</v>
      </c>
      <c r="X662" t="s">
        <v>932</v>
      </c>
      <c r="Y662">
        <v>1040</v>
      </c>
      <c r="Z662">
        <v>1040</v>
      </c>
      <c r="AA662" t="s">
        <v>933</v>
      </c>
    </row>
    <row r="663" spans="1:29" x14ac:dyDescent="0.25">
      <c r="A663" s="9" t="s">
        <v>2525</v>
      </c>
      <c r="B663" s="4" t="s">
        <v>934</v>
      </c>
      <c r="C663" s="4" t="s">
        <v>935</v>
      </c>
      <c r="D663" t="s">
        <v>936</v>
      </c>
      <c r="E663" t="s">
        <v>151</v>
      </c>
      <c r="F663" t="s">
        <v>374</v>
      </c>
      <c r="G663" t="s">
        <v>927</v>
      </c>
      <c r="L663" t="s">
        <v>928</v>
      </c>
      <c r="M663" t="s">
        <v>929</v>
      </c>
      <c r="N663" t="s">
        <v>930</v>
      </c>
      <c r="O663" t="s">
        <v>931</v>
      </c>
      <c r="Q663" t="s">
        <v>932</v>
      </c>
      <c r="R663" t="s">
        <v>928</v>
      </c>
      <c r="S663">
        <v>2</v>
      </c>
      <c r="T663" t="s">
        <v>927</v>
      </c>
      <c r="V663" t="s">
        <v>931</v>
      </c>
      <c r="X663" t="s">
        <v>932</v>
      </c>
      <c r="Y663">
        <v>1040</v>
      </c>
      <c r="Z663">
        <v>1040</v>
      </c>
      <c r="AA663" t="s">
        <v>933</v>
      </c>
    </row>
    <row r="664" spans="1:29" x14ac:dyDescent="0.25">
      <c r="A664" s="9" t="s">
        <v>2526</v>
      </c>
      <c r="B664" s="4" t="s">
        <v>937</v>
      </c>
      <c r="C664" s="4" t="s">
        <v>938</v>
      </c>
      <c r="D664" t="s">
        <v>939</v>
      </c>
      <c r="E664" t="s">
        <v>1</v>
      </c>
      <c r="G664" t="s">
        <v>940</v>
      </c>
      <c r="K664" t="s">
        <v>940</v>
      </c>
      <c r="L664" t="s">
        <v>941</v>
      </c>
      <c r="M664" t="s">
        <v>942</v>
      </c>
      <c r="N664" t="s">
        <v>943</v>
      </c>
      <c r="P664" t="s">
        <v>944</v>
      </c>
      <c r="R664" t="s">
        <v>940</v>
      </c>
      <c r="T664" t="s">
        <v>943</v>
      </c>
      <c r="V664" t="s">
        <v>944</v>
      </c>
      <c r="W664" t="s">
        <v>945</v>
      </c>
      <c r="X664" t="s">
        <v>946</v>
      </c>
      <c r="Y664" t="s">
        <v>157</v>
      </c>
    </row>
    <row r="665" spans="1:29" x14ac:dyDescent="0.25">
      <c r="A665" s="9" t="s">
        <v>2527</v>
      </c>
      <c r="B665" s="4" t="s">
        <v>947</v>
      </c>
      <c r="C665" s="4" t="s">
        <v>938</v>
      </c>
      <c r="D665" t="s">
        <v>948</v>
      </c>
      <c r="E665" t="s">
        <v>1</v>
      </c>
      <c r="G665" t="s">
        <v>940</v>
      </c>
      <c r="K665" t="s">
        <v>940</v>
      </c>
      <c r="L665" t="s">
        <v>941</v>
      </c>
      <c r="M665" t="s">
        <v>942</v>
      </c>
      <c r="N665" t="s">
        <v>943</v>
      </c>
      <c r="P665" t="s">
        <v>944</v>
      </c>
      <c r="R665" t="s">
        <v>940</v>
      </c>
      <c r="T665" t="s">
        <v>943</v>
      </c>
      <c r="V665" t="s">
        <v>944</v>
      </c>
      <c r="W665" t="s">
        <v>945</v>
      </c>
      <c r="X665" t="s">
        <v>946</v>
      </c>
      <c r="Y665" t="s">
        <v>157</v>
      </c>
    </row>
    <row r="666" spans="1:29" x14ac:dyDescent="0.25">
      <c r="A666" s="9" t="s">
        <v>2528</v>
      </c>
      <c r="B666" s="4" t="s">
        <v>949</v>
      </c>
      <c r="C666" s="4" t="s">
        <v>950</v>
      </c>
      <c r="D666" t="s">
        <v>951</v>
      </c>
      <c r="E666" t="s">
        <v>151</v>
      </c>
      <c r="G666" t="s">
        <v>952</v>
      </c>
      <c r="L666" t="s">
        <v>953</v>
      </c>
      <c r="M666" t="s">
        <v>954</v>
      </c>
      <c r="O666" t="s">
        <v>955</v>
      </c>
      <c r="P666" t="s">
        <v>953</v>
      </c>
      <c r="S666" t="s">
        <v>954</v>
      </c>
      <c r="U666" t="s">
        <v>955</v>
      </c>
      <c r="V666">
        <v>11411</v>
      </c>
      <c r="W666">
        <v>11411</v>
      </c>
      <c r="X666" t="s">
        <v>956</v>
      </c>
    </row>
    <row r="667" spans="1:29" x14ac:dyDescent="0.25">
      <c r="A667" s="9" t="s">
        <v>2529</v>
      </c>
      <c r="D667" t="s">
        <v>951</v>
      </c>
      <c r="E667" t="s">
        <v>151</v>
      </c>
      <c r="G667" t="s">
        <v>952</v>
      </c>
      <c r="L667" t="s">
        <v>953</v>
      </c>
      <c r="M667" t="s">
        <v>954</v>
      </c>
      <c r="O667" t="s">
        <v>955</v>
      </c>
      <c r="P667" t="s">
        <v>953</v>
      </c>
      <c r="S667" t="s">
        <v>954</v>
      </c>
      <c r="U667" t="s">
        <v>955</v>
      </c>
      <c r="V667">
        <v>11411</v>
      </c>
      <c r="W667">
        <v>11411</v>
      </c>
      <c r="X667" t="s">
        <v>956</v>
      </c>
    </row>
    <row r="668" spans="1:29" x14ac:dyDescent="0.25">
      <c r="A668" s="9" t="s">
        <v>2530</v>
      </c>
      <c r="B668" s="4">
        <v>213770083004</v>
      </c>
      <c r="C668" s="4">
        <v>213770083020</v>
      </c>
      <c r="D668" t="s">
        <v>878</v>
      </c>
      <c r="F668" t="s">
        <v>185</v>
      </c>
      <c r="G668" t="s">
        <v>879</v>
      </c>
      <c r="L668" t="s">
        <v>880</v>
      </c>
      <c r="M668" t="s">
        <v>881</v>
      </c>
      <c r="N668" t="s">
        <v>882</v>
      </c>
      <c r="O668" t="s">
        <v>883</v>
      </c>
      <c r="Q668" t="s">
        <v>884</v>
      </c>
      <c r="R668" t="s">
        <v>885</v>
      </c>
      <c r="S668" t="s">
        <v>886</v>
      </c>
      <c r="V668" t="s">
        <v>883</v>
      </c>
      <c r="X668" t="s">
        <v>884</v>
      </c>
      <c r="Y668">
        <v>16306</v>
      </c>
      <c r="Z668">
        <v>16306</v>
      </c>
      <c r="AA668" t="s">
        <v>887</v>
      </c>
    </row>
    <row r="669" spans="1:29" x14ac:dyDescent="0.25">
      <c r="A669" s="9" t="s">
        <v>2531</v>
      </c>
      <c r="B669" s="4" t="s">
        <v>957</v>
      </c>
      <c r="C669" s="4" t="s">
        <v>958</v>
      </c>
      <c r="D669" t="s">
        <v>959</v>
      </c>
      <c r="F669" t="s">
        <v>107</v>
      </c>
      <c r="G669" t="s">
        <v>960</v>
      </c>
      <c r="K669" t="s">
        <v>50</v>
      </c>
      <c r="L669" t="s">
        <v>961</v>
      </c>
      <c r="M669" t="s">
        <v>962</v>
      </c>
      <c r="N669">
        <v>26</v>
      </c>
      <c r="O669" t="s">
        <v>963</v>
      </c>
      <c r="P669" t="s">
        <v>964</v>
      </c>
      <c r="Q669" t="s">
        <v>965</v>
      </c>
      <c r="S669" t="s">
        <v>966</v>
      </c>
      <c r="T669" t="s">
        <v>967</v>
      </c>
      <c r="U669" t="s">
        <v>960</v>
      </c>
      <c r="W669" t="s">
        <v>965</v>
      </c>
      <c r="Y669" t="s">
        <v>966</v>
      </c>
      <c r="AA669">
        <v>11516</v>
      </c>
      <c r="AB669" t="s">
        <v>968</v>
      </c>
    </row>
    <row r="670" spans="1:29" x14ac:dyDescent="0.25">
      <c r="A670" s="9" t="s">
        <v>2532</v>
      </c>
      <c r="B670" s="4" t="s">
        <v>969</v>
      </c>
      <c r="C670" s="4" t="s">
        <v>970</v>
      </c>
      <c r="D670" t="s">
        <v>959</v>
      </c>
      <c r="E670" t="s">
        <v>151</v>
      </c>
      <c r="F670" t="s">
        <v>714</v>
      </c>
      <c r="G670" t="s">
        <v>960</v>
      </c>
      <c r="H670" t="s">
        <v>100</v>
      </c>
      <c r="K670" t="s">
        <v>50</v>
      </c>
      <c r="L670" t="s">
        <v>961</v>
      </c>
      <c r="M670" t="s">
        <v>962</v>
      </c>
      <c r="N670">
        <v>26</v>
      </c>
      <c r="O670" t="s">
        <v>963</v>
      </c>
      <c r="P670" t="s">
        <v>964</v>
      </c>
      <c r="Q670" t="s">
        <v>965</v>
      </c>
      <c r="S670" t="s">
        <v>966</v>
      </c>
      <c r="T670" t="s">
        <v>967</v>
      </c>
      <c r="U670" t="s">
        <v>960</v>
      </c>
      <c r="W670" t="s">
        <v>965</v>
      </c>
      <c r="Y670" t="s">
        <v>966</v>
      </c>
      <c r="AA670">
        <v>11516</v>
      </c>
      <c r="AB670" t="s">
        <v>968</v>
      </c>
      <c r="AC670">
        <v>501</v>
      </c>
    </row>
    <row r="671" spans="1:29" x14ac:dyDescent="0.25">
      <c r="A671" s="9" t="s">
        <v>2532</v>
      </c>
      <c r="B671" s="4" t="s">
        <v>969</v>
      </c>
      <c r="C671" s="4" t="s">
        <v>970</v>
      </c>
      <c r="D671" t="s">
        <v>959</v>
      </c>
      <c r="E671" t="s">
        <v>151</v>
      </c>
      <c r="F671" t="s">
        <v>714</v>
      </c>
      <c r="G671" t="s">
        <v>960</v>
      </c>
      <c r="H671" t="s">
        <v>101</v>
      </c>
      <c r="K671" t="s">
        <v>50</v>
      </c>
      <c r="L671" t="s">
        <v>961</v>
      </c>
      <c r="M671" t="s">
        <v>962</v>
      </c>
      <c r="N671">
        <v>26</v>
      </c>
      <c r="O671" t="s">
        <v>963</v>
      </c>
      <c r="P671" t="s">
        <v>964</v>
      </c>
      <c r="Q671" t="s">
        <v>965</v>
      </c>
      <c r="S671" t="s">
        <v>966</v>
      </c>
      <c r="T671" t="s">
        <v>967</v>
      </c>
      <c r="U671" t="s">
        <v>960</v>
      </c>
      <c r="W671" t="s">
        <v>965</v>
      </c>
      <c r="Y671" t="s">
        <v>966</v>
      </c>
      <c r="AA671">
        <v>11516</v>
      </c>
      <c r="AB671" t="s">
        <v>968</v>
      </c>
      <c r="AC671">
        <v>510</v>
      </c>
    </row>
    <row r="672" spans="1:29" x14ac:dyDescent="0.25">
      <c r="A672" s="9" t="s">
        <v>2532</v>
      </c>
      <c r="B672" s="4" t="s">
        <v>969</v>
      </c>
      <c r="C672" s="4" t="s">
        <v>970</v>
      </c>
      <c r="D672" t="s">
        <v>959</v>
      </c>
      <c r="E672" t="s">
        <v>151</v>
      </c>
      <c r="F672" t="s">
        <v>714</v>
      </c>
      <c r="G672" t="s">
        <v>960</v>
      </c>
      <c r="H672" t="s">
        <v>127</v>
      </c>
      <c r="K672" t="s">
        <v>50</v>
      </c>
      <c r="L672" t="s">
        <v>961</v>
      </c>
      <c r="M672" t="s">
        <v>962</v>
      </c>
      <c r="N672">
        <v>26</v>
      </c>
      <c r="O672" t="s">
        <v>963</v>
      </c>
      <c r="P672" t="s">
        <v>964</v>
      </c>
      <c r="Q672" t="s">
        <v>965</v>
      </c>
      <c r="S672" t="s">
        <v>966</v>
      </c>
      <c r="T672" t="s">
        <v>967</v>
      </c>
      <c r="U672" t="s">
        <v>960</v>
      </c>
      <c r="W672" t="s">
        <v>965</v>
      </c>
      <c r="Y672" t="s">
        <v>966</v>
      </c>
      <c r="AA672">
        <v>11516</v>
      </c>
      <c r="AB672" t="s">
        <v>968</v>
      </c>
      <c r="AC672">
        <v>590</v>
      </c>
    </row>
    <row r="673" spans="1:29" x14ac:dyDescent="0.25">
      <c r="A673" s="9" t="s">
        <v>2533</v>
      </c>
      <c r="B673" s="4">
        <f t="shared" ref="B673:B678" si="8">91-172-505-300</f>
        <v>-886</v>
      </c>
      <c r="C673" s="4">
        <f t="shared" ref="C673:C679" si="9">91-172-505-341</f>
        <v>-927</v>
      </c>
      <c r="D673" t="s">
        <v>116</v>
      </c>
      <c r="E673" t="s">
        <v>67</v>
      </c>
      <c r="G673" t="s">
        <v>971</v>
      </c>
      <c r="H673" t="s">
        <v>81</v>
      </c>
      <c r="K673" t="s">
        <v>972</v>
      </c>
      <c r="L673" t="s">
        <v>973</v>
      </c>
      <c r="M673" t="s">
        <v>974</v>
      </c>
      <c r="N673" t="s">
        <v>975</v>
      </c>
      <c r="P673" t="s">
        <v>124</v>
      </c>
      <c r="W673" t="s">
        <v>976</v>
      </c>
      <c r="Y673" t="s">
        <v>977</v>
      </c>
      <c r="Z673">
        <v>508</v>
      </c>
    </row>
    <row r="674" spans="1:29" x14ac:dyDescent="0.25">
      <c r="A674" s="9" t="s">
        <v>2533</v>
      </c>
      <c r="B674" s="4">
        <f t="shared" si="8"/>
        <v>-886</v>
      </c>
      <c r="C674" s="4">
        <f t="shared" si="9"/>
        <v>-927</v>
      </c>
      <c r="D674" t="s">
        <v>116</v>
      </c>
      <c r="E674" t="s">
        <v>67</v>
      </c>
      <c r="G674" t="s">
        <v>971</v>
      </c>
      <c r="H674" t="s">
        <v>3230</v>
      </c>
      <c r="K674" t="s">
        <v>972</v>
      </c>
      <c r="L674" t="s">
        <v>973</v>
      </c>
      <c r="M674" t="s">
        <v>974</v>
      </c>
      <c r="N674" t="s">
        <v>975</v>
      </c>
      <c r="P674" t="s">
        <v>124</v>
      </c>
      <c r="W674" t="s">
        <v>976</v>
      </c>
      <c r="Y674" t="s">
        <v>977</v>
      </c>
      <c r="Z674">
        <v>560</v>
      </c>
    </row>
    <row r="675" spans="1:29" x14ac:dyDescent="0.25">
      <c r="A675" s="9" t="s">
        <v>2533</v>
      </c>
      <c r="B675" s="4">
        <f t="shared" si="8"/>
        <v>-886</v>
      </c>
      <c r="C675" s="4">
        <f t="shared" si="9"/>
        <v>-927</v>
      </c>
      <c r="D675" t="s">
        <v>116</v>
      </c>
      <c r="E675" t="s">
        <v>67</v>
      </c>
      <c r="G675" t="s">
        <v>971</v>
      </c>
      <c r="H675" t="s">
        <v>127</v>
      </c>
      <c r="K675" t="s">
        <v>972</v>
      </c>
      <c r="L675" t="s">
        <v>973</v>
      </c>
      <c r="M675" t="s">
        <v>974</v>
      </c>
      <c r="N675" t="s">
        <v>975</v>
      </c>
      <c r="P675" t="s">
        <v>124</v>
      </c>
      <c r="W675" t="s">
        <v>976</v>
      </c>
      <c r="Y675" t="s">
        <v>977</v>
      </c>
      <c r="Z675">
        <v>590</v>
      </c>
    </row>
    <row r="676" spans="1:29" x14ac:dyDescent="0.25">
      <c r="A676" s="9" t="s">
        <v>2533</v>
      </c>
      <c r="B676" s="4">
        <f t="shared" si="8"/>
        <v>-886</v>
      </c>
      <c r="C676" s="4">
        <f t="shared" si="9"/>
        <v>-927</v>
      </c>
      <c r="D676" t="s">
        <v>116</v>
      </c>
      <c r="E676" t="s">
        <v>67</v>
      </c>
      <c r="G676" t="s">
        <v>971</v>
      </c>
      <c r="H676" t="s">
        <v>163</v>
      </c>
      <c r="K676" t="s">
        <v>972</v>
      </c>
      <c r="L676" t="s">
        <v>973</v>
      </c>
      <c r="M676" t="s">
        <v>974</v>
      </c>
      <c r="N676" t="s">
        <v>975</v>
      </c>
      <c r="P676" t="s">
        <v>124</v>
      </c>
      <c r="W676" t="s">
        <v>976</v>
      </c>
      <c r="Y676" t="s">
        <v>977</v>
      </c>
      <c r="Z676">
        <v>561</v>
      </c>
    </row>
    <row r="677" spans="1:29" x14ac:dyDescent="0.25">
      <c r="A677" s="9" t="s">
        <v>2533</v>
      </c>
      <c r="B677" s="4">
        <f t="shared" si="8"/>
        <v>-886</v>
      </c>
      <c r="C677" s="4">
        <f t="shared" si="9"/>
        <v>-927</v>
      </c>
      <c r="D677" t="s">
        <v>116</v>
      </c>
      <c r="E677" t="s">
        <v>67</v>
      </c>
      <c r="G677" t="s">
        <v>971</v>
      </c>
      <c r="H677" t="s">
        <v>144</v>
      </c>
      <c r="K677" t="s">
        <v>972</v>
      </c>
      <c r="L677" t="s">
        <v>973</v>
      </c>
      <c r="M677" t="s">
        <v>974</v>
      </c>
      <c r="N677" t="s">
        <v>975</v>
      </c>
      <c r="P677" t="s">
        <v>124</v>
      </c>
      <c r="W677" t="s">
        <v>976</v>
      </c>
      <c r="Y677" t="s">
        <v>977</v>
      </c>
      <c r="Z677">
        <v>563</v>
      </c>
    </row>
    <row r="678" spans="1:29" x14ac:dyDescent="0.25">
      <c r="A678" s="9" t="s">
        <v>2533</v>
      </c>
      <c r="B678" s="4">
        <f t="shared" si="8"/>
        <v>-886</v>
      </c>
      <c r="C678" s="4">
        <f t="shared" si="9"/>
        <v>-927</v>
      </c>
      <c r="D678" t="s">
        <v>116</v>
      </c>
      <c r="E678" t="s">
        <v>67</v>
      </c>
      <c r="G678" t="s">
        <v>971</v>
      </c>
      <c r="H678" t="s">
        <v>3227</v>
      </c>
      <c r="K678" t="s">
        <v>972</v>
      </c>
      <c r="L678" t="s">
        <v>973</v>
      </c>
      <c r="M678" t="s">
        <v>974</v>
      </c>
      <c r="N678" t="s">
        <v>975</v>
      </c>
      <c r="P678" t="s">
        <v>124</v>
      </c>
      <c r="W678" t="s">
        <v>976</v>
      </c>
      <c r="Y678" t="s">
        <v>977</v>
      </c>
      <c r="Z678">
        <v>565</v>
      </c>
    </row>
    <row r="679" spans="1:29" x14ac:dyDescent="0.25">
      <c r="A679" s="9" t="s">
        <v>2534</v>
      </c>
      <c r="B679" s="4">
        <f>91-172-505-454</f>
        <v>-1040</v>
      </c>
      <c r="C679" s="4">
        <f t="shared" si="9"/>
        <v>-927</v>
      </c>
      <c r="D679" t="s">
        <v>116</v>
      </c>
      <c r="E679" t="s">
        <v>25</v>
      </c>
      <c r="G679" t="s">
        <v>971</v>
      </c>
      <c r="K679" t="s">
        <v>972</v>
      </c>
      <c r="L679" t="s">
        <v>973</v>
      </c>
      <c r="M679" t="s">
        <v>974</v>
      </c>
      <c r="N679" t="s">
        <v>975</v>
      </c>
      <c r="P679" t="s">
        <v>124</v>
      </c>
      <c r="W679" t="s">
        <v>976</v>
      </c>
      <c r="Y679" t="s">
        <v>977</v>
      </c>
    </row>
    <row r="680" spans="1:29" x14ac:dyDescent="0.25">
      <c r="A680" s="9" t="s">
        <v>2535</v>
      </c>
      <c r="B680" s="4" t="s">
        <v>978</v>
      </c>
      <c r="C680" s="4" t="s">
        <v>979</v>
      </c>
      <c r="D680" t="s">
        <v>980</v>
      </c>
      <c r="E680" t="s">
        <v>48</v>
      </c>
      <c r="G680" t="s">
        <v>981</v>
      </c>
      <c r="M680" t="s">
        <v>211</v>
      </c>
      <c r="N680">
        <v>180</v>
      </c>
      <c r="O680" t="s">
        <v>982</v>
      </c>
      <c r="P680" t="s">
        <v>983</v>
      </c>
      <c r="Q680" t="s">
        <v>984</v>
      </c>
      <c r="S680" t="s">
        <v>40</v>
      </c>
      <c r="Z680">
        <v>60601</v>
      </c>
      <c r="AB680" t="s">
        <v>267</v>
      </c>
    </row>
    <row r="681" spans="1:29" x14ac:dyDescent="0.25">
      <c r="A681" s="9" t="s">
        <v>2536</v>
      </c>
      <c r="B681" s="4" t="s">
        <v>985</v>
      </c>
      <c r="C681" s="4" t="s">
        <v>986</v>
      </c>
      <c r="D681" t="s">
        <v>980</v>
      </c>
      <c r="E681" t="s">
        <v>48</v>
      </c>
      <c r="G681" t="s">
        <v>981</v>
      </c>
      <c r="M681" t="s">
        <v>211</v>
      </c>
      <c r="N681">
        <v>180</v>
      </c>
      <c r="O681" t="s">
        <v>982</v>
      </c>
      <c r="P681" t="s">
        <v>983</v>
      </c>
      <c r="Q681" t="s">
        <v>984</v>
      </c>
      <c r="S681" t="s">
        <v>40</v>
      </c>
      <c r="Z681">
        <v>60601</v>
      </c>
      <c r="AB681" t="s">
        <v>267</v>
      </c>
    </row>
    <row r="682" spans="1:29" x14ac:dyDescent="0.25">
      <c r="A682" s="9" t="s">
        <v>2537</v>
      </c>
      <c r="B682" s="4" t="s">
        <v>987</v>
      </c>
      <c r="C682" s="4" t="s">
        <v>979</v>
      </c>
      <c r="D682" t="s">
        <v>988</v>
      </c>
      <c r="E682" t="s">
        <v>1</v>
      </c>
      <c r="G682" t="s">
        <v>981</v>
      </c>
      <c r="H682" t="s">
        <v>55</v>
      </c>
      <c r="M682" t="s">
        <v>211</v>
      </c>
      <c r="N682">
        <v>180</v>
      </c>
      <c r="O682" t="s">
        <v>982</v>
      </c>
      <c r="P682" t="s">
        <v>983</v>
      </c>
      <c r="Q682" t="s">
        <v>984</v>
      </c>
      <c r="S682" t="s">
        <v>40</v>
      </c>
      <c r="Z682">
        <v>60601</v>
      </c>
      <c r="AB682" t="s">
        <v>267</v>
      </c>
      <c r="AC682">
        <v>10008</v>
      </c>
    </row>
    <row r="683" spans="1:29" x14ac:dyDescent="0.25">
      <c r="A683" s="9" t="s">
        <v>2537</v>
      </c>
      <c r="B683" s="4" t="s">
        <v>987</v>
      </c>
      <c r="C683" s="4" t="s">
        <v>979</v>
      </c>
      <c r="D683" t="s">
        <v>988</v>
      </c>
      <c r="E683" t="s">
        <v>1</v>
      </c>
      <c r="G683" t="s">
        <v>981</v>
      </c>
      <c r="H683" t="s">
        <v>81</v>
      </c>
      <c r="M683" t="s">
        <v>211</v>
      </c>
      <c r="N683">
        <v>180</v>
      </c>
      <c r="O683" t="s">
        <v>982</v>
      </c>
      <c r="P683" t="s">
        <v>983</v>
      </c>
      <c r="Q683" t="s">
        <v>984</v>
      </c>
      <c r="S683" t="s">
        <v>40</v>
      </c>
      <c r="Z683">
        <v>60601</v>
      </c>
      <c r="AB683" t="s">
        <v>267</v>
      </c>
      <c r="AC683">
        <v>508</v>
      </c>
    </row>
    <row r="684" spans="1:29" x14ac:dyDescent="0.25">
      <c r="A684" s="9" t="s">
        <v>2537</v>
      </c>
      <c r="B684" s="4" t="s">
        <v>987</v>
      </c>
      <c r="C684" s="4" t="s">
        <v>979</v>
      </c>
      <c r="D684" t="s">
        <v>988</v>
      </c>
      <c r="E684" t="s">
        <v>1</v>
      </c>
      <c r="G684" t="s">
        <v>981</v>
      </c>
      <c r="H684" t="s">
        <v>6</v>
      </c>
      <c r="M684" t="s">
        <v>211</v>
      </c>
      <c r="N684">
        <v>180</v>
      </c>
      <c r="O684" t="s">
        <v>982</v>
      </c>
      <c r="P684" t="s">
        <v>983</v>
      </c>
      <c r="Q684" t="s">
        <v>984</v>
      </c>
      <c r="S684" t="s">
        <v>40</v>
      </c>
      <c r="Z684">
        <v>60601</v>
      </c>
      <c r="AB684" t="s">
        <v>267</v>
      </c>
      <c r="AC684">
        <v>574</v>
      </c>
    </row>
    <row r="685" spans="1:29" x14ac:dyDescent="0.25">
      <c r="A685" s="9" t="s">
        <v>2537</v>
      </c>
      <c r="B685" s="4" t="s">
        <v>987</v>
      </c>
      <c r="C685" s="4" t="s">
        <v>979</v>
      </c>
      <c r="D685" t="s">
        <v>988</v>
      </c>
      <c r="E685" t="s">
        <v>1</v>
      </c>
      <c r="G685" t="s">
        <v>981</v>
      </c>
      <c r="H685" t="s">
        <v>164</v>
      </c>
      <c r="M685" t="s">
        <v>211</v>
      </c>
      <c r="N685">
        <v>180</v>
      </c>
      <c r="O685" t="s">
        <v>982</v>
      </c>
      <c r="P685" t="s">
        <v>983</v>
      </c>
      <c r="Q685" t="s">
        <v>984</v>
      </c>
      <c r="S685" t="s">
        <v>40</v>
      </c>
      <c r="Z685">
        <v>60601</v>
      </c>
      <c r="AB685" t="s">
        <v>267</v>
      </c>
      <c r="AC685">
        <v>576</v>
      </c>
    </row>
    <row r="686" spans="1:29" x14ac:dyDescent="0.25">
      <c r="A686" s="9" t="s">
        <v>2537</v>
      </c>
      <c r="B686" s="4" t="s">
        <v>987</v>
      </c>
      <c r="C686" s="4" t="s">
        <v>979</v>
      </c>
      <c r="D686" t="s">
        <v>988</v>
      </c>
      <c r="E686" t="s">
        <v>1</v>
      </c>
      <c r="G686" t="s">
        <v>981</v>
      </c>
      <c r="H686" t="s">
        <v>142</v>
      </c>
      <c r="M686" t="s">
        <v>211</v>
      </c>
      <c r="N686">
        <v>180</v>
      </c>
      <c r="O686" t="s">
        <v>982</v>
      </c>
      <c r="P686" t="s">
        <v>983</v>
      </c>
      <c r="Q686" t="s">
        <v>984</v>
      </c>
      <c r="S686" t="s">
        <v>40</v>
      </c>
      <c r="Z686">
        <v>60601</v>
      </c>
      <c r="AB686" t="s">
        <v>267</v>
      </c>
      <c r="AC686">
        <v>579</v>
      </c>
    </row>
    <row r="687" spans="1:29" x14ac:dyDescent="0.25">
      <c r="A687" s="9" t="s">
        <v>2537</v>
      </c>
      <c r="B687" s="4" t="s">
        <v>987</v>
      </c>
      <c r="C687" s="4" t="s">
        <v>979</v>
      </c>
      <c r="D687" t="s">
        <v>988</v>
      </c>
      <c r="E687" t="s">
        <v>1</v>
      </c>
      <c r="G687" t="s">
        <v>981</v>
      </c>
      <c r="H687" t="s">
        <v>320</v>
      </c>
      <c r="M687" t="s">
        <v>211</v>
      </c>
      <c r="N687">
        <v>180</v>
      </c>
      <c r="O687" t="s">
        <v>982</v>
      </c>
      <c r="P687" t="s">
        <v>983</v>
      </c>
      <c r="Q687" t="s">
        <v>984</v>
      </c>
      <c r="S687" t="s">
        <v>40</v>
      </c>
      <c r="Z687">
        <v>60601</v>
      </c>
      <c r="AB687" t="s">
        <v>267</v>
      </c>
      <c r="AC687">
        <v>562</v>
      </c>
    </row>
    <row r="688" spans="1:29" x14ac:dyDescent="0.25">
      <c r="A688" s="9" t="s">
        <v>2537</v>
      </c>
      <c r="B688" s="4" t="s">
        <v>987</v>
      </c>
      <c r="C688" s="4" t="s">
        <v>979</v>
      </c>
      <c r="D688" t="s">
        <v>988</v>
      </c>
      <c r="E688" t="s">
        <v>1</v>
      </c>
      <c r="G688" t="s">
        <v>981</v>
      </c>
      <c r="H688" t="s">
        <v>3227</v>
      </c>
      <c r="M688" t="s">
        <v>211</v>
      </c>
      <c r="N688">
        <v>180</v>
      </c>
      <c r="O688" t="s">
        <v>982</v>
      </c>
      <c r="P688" t="s">
        <v>983</v>
      </c>
      <c r="Q688" t="s">
        <v>984</v>
      </c>
      <c r="S688" t="s">
        <v>40</v>
      </c>
      <c r="Z688">
        <v>60601</v>
      </c>
      <c r="AB688" t="s">
        <v>267</v>
      </c>
      <c r="AC688">
        <v>565</v>
      </c>
    </row>
    <row r="689" spans="1:29" x14ac:dyDescent="0.25">
      <c r="A689" s="9" t="s">
        <v>2537</v>
      </c>
      <c r="B689" s="4" t="s">
        <v>987</v>
      </c>
      <c r="C689" s="4" t="s">
        <v>979</v>
      </c>
      <c r="D689" t="s">
        <v>988</v>
      </c>
      <c r="E689" t="s">
        <v>1</v>
      </c>
      <c r="G689" t="s">
        <v>981</v>
      </c>
      <c r="H689" t="s">
        <v>10</v>
      </c>
      <c r="M689" t="s">
        <v>211</v>
      </c>
      <c r="N689">
        <v>180</v>
      </c>
      <c r="O689" t="s">
        <v>982</v>
      </c>
      <c r="P689" t="s">
        <v>983</v>
      </c>
      <c r="Q689" t="s">
        <v>984</v>
      </c>
      <c r="S689" t="s">
        <v>40</v>
      </c>
      <c r="Z689">
        <v>60601</v>
      </c>
      <c r="AB689" t="s">
        <v>267</v>
      </c>
      <c r="AC689">
        <v>572</v>
      </c>
    </row>
    <row r="690" spans="1:29" x14ac:dyDescent="0.25">
      <c r="A690" s="9" t="s">
        <v>2538</v>
      </c>
      <c r="B690" s="4" t="s">
        <v>989</v>
      </c>
      <c r="C690" s="4" t="s">
        <v>979</v>
      </c>
      <c r="D690" t="s">
        <v>990</v>
      </c>
      <c r="E690" t="s">
        <v>1</v>
      </c>
      <c r="G690" t="s">
        <v>981</v>
      </c>
      <c r="H690" t="s">
        <v>55</v>
      </c>
      <c r="M690" t="s">
        <v>211</v>
      </c>
      <c r="N690">
        <v>180</v>
      </c>
      <c r="O690" t="s">
        <v>982</v>
      </c>
      <c r="P690" t="s">
        <v>983</v>
      </c>
      <c r="Q690" t="s">
        <v>984</v>
      </c>
      <c r="S690" t="s">
        <v>40</v>
      </c>
      <c r="Z690">
        <v>60601</v>
      </c>
      <c r="AB690" t="s">
        <v>267</v>
      </c>
      <c r="AC690">
        <v>10008</v>
      </c>
    </row>
    <row r="691" spans="1:29" x14ac:dyDescent="0.25">
      <c r="A691" s="9" t="s">
        <v>2538</v>
      </c>
      <c r="B691" s="4" t="s">
        <v>989</v>
      </c>
      <c r="C691" s="4" t="s">
        <v>979</v>
      </c>
      <c r="D691" t="s">
        <v>990</v>
      </c>
      <c r="E691" t="s">
        <v>1</v>
      </c>
      <c r="G691" t="s">
        <v>981</v>
      </c>
      <c r="H691" t="s">
        <v>3230</v>
      </c>
      <c r="M691" t="s">
        <v>211</v>
      </c>
      <c r="N691">
        <v>180</v>
      </c>
      <c r="O691" t="s">
        <v>982</v>
      </c>
      <c r="P691" t="s">
        <v>983</v>
      </c>
      <c r="Q691" t="s">
        <v>984</v>
      </c>
      <c r="S691" t="s">
        <v>40</v>
      </c>
      <c r="Z691">
        <v>60601</v>
      </c>
      <c r="AB691" t="s">
        <v>267</v>
      </c>
      <c r="AC691">
        <v>560</v>
      </c>
    </row>
    <row r="692" spans="1:29" x14ac:dyDescent="0.25">
      <c r="A692" s="9" t="s">
        <v>2538</v>
      </c>
      <c r="B692" s="4" t="s">
        <v>989</v>
      </c>
      <c r="C692" s="4" t="s">
        <v>979</v>
      </c>
      <c r="D692" t="s">
        <v>990</v>
      </c>
      <c r="E692" t="s">
        <v>1</v>
      </c>
      <c r="G692" t="s">
        <v>981</v>
      </c>
      <c r="H692" t="s">
        <v>163</v>
      </c>
      <c r="M692" t="s">
        <v>211</v>
      </c>
      <c r="N692">
        <v>180</v>
      </c>
      <c r="O692" t="s">
        <v>982</v>
      </c>
      <c r="P692" t="s">
        <v>983</v>
      </c>
      <c r="Q692" t="s">
        <v>984</v>
      </c>
      <c r="S692" t="s">
        <v>40</v>
      </c>
      <c r="Z692">
        <v>60601</v>
      </c>
      <c r="AB692" t="s">
        <v>267</v>
      </c>
      <c r="AC692">
        <v>561</v>
      </c>
    </row>
    <row r="693" spans="1:29" x14ac:dyDescent="0.25">
      <c r="A693" s="9" t="s">
        <v>2538</v>
      </c>
      <c r="B693" s="4" t="s">
        <v>989</v>
      </c>
      <c r="C693" s="4" t="s">
        <v>979</v>
      </c>
      <c r="D693" t="s">
        <v>990</v>
      </c>
      <c r="E693" t="s">
        <v>1</v>
      </c>
      <c r="G693" t="s">
        <v>981</v>
      </c>
      <c r="H693" t="s">
        <v>164</v>
      </c>
      <c r="M693" t="s">
        <v>211</v>
      </c>
      <c r="N693">
        <v>180</v>
      </c>
      <c r="O693" t="s">
        <v>982</v>
      </c>
      <c r="P693" t="s">
        <v>983</v>
      </c>
      <c r="Q693" t="s">
        <v>984</v>
      </c>
      <c r="S693" t="s">
        <v>40</v>
      </c>
      <c r="Z693">
        <v>60601</v>
      </c>
      <c r="AB693" t="s">
        <v>267</v>
      </c>
      <c r="AC693">
        <v>576</v>
      </c>
    </row>
    <row r="694" spans="1:29" x14ac:dyDescent="0.25">
      <c r="A694" s="9" t="s">
        <v>2539</v>
      </c>
      <c r="B694" s="4" t="s">
        <v>991</v>
      </c>
      <c r="C694" s="4" t="s">
        <v>979</v>
      </c>
      <c r="D694" t="s">
        <v>992</v>
      </c>
      <c r="E694" t="s">
        <v>1</v>
      </c>
      <c r="G694" t="s">
        <v>981</v>
      </c>
      <c r="H694" t="s">
        <v>55</v>
      </c>
      <c r="M694" t="s">
        <v>211</v>
      </c>
      <c r="N694">
        <v>180</v>
      </c>
      <c r="O694" t="s">
        <v>982</v>
      </c>
      <c r="P694" t="s">
        <v>983</v>
      </c>
      <c r="Q694" t="s">
        <v>984</v>
      </c>
      <c r="S694" t="s">
        <v>40</v>
      </c>
      <c r="Z694">
        <v>60601</v>
      </c>
      <c r="AB694" t="s">
        <v>267</v>
      </c>
      <c r="AC694">
        <v>10008</v>
      </c>
    </row>
    <row r="695" spans="1:29" x14ac:dyDescent="0.25">
      <c r="A695" s="9" t="s">
        <v>2539</v>
      </c>
      <c r="B695" s="4" t="s">
        <v>991</v>
      </c>
      <c r="C695" s="4" t="s">
        <v>979</v>
      </c>
      <c r="D695" t="s">
        <v>992</v>
      </c>
      <c r="E695" t="s">
        <v>1</v>
      </c>
      <c r="G695" t="s">
        <v>981</v>
      </c>
      <c r="H695" t="s">
        <v>126</v>
      </c>
      <c r="M695" t="s">
        <v>211</v>
      </c>
      <c r="N695">
        <v>180</v>
      </c>
      <c r="O695" t="s">
        <v>982</v>
      </c>
      <c r="P695" t="s">
        <v>983</v>
      </c>
      <c r="Q695" t="s">
        <v>984</v>
      </c>
      <c r="S695" t="s">
        <v>40</v>
      </c>
      <c r="Z695">
        <v>60601</v>
      </c>
      <c r="AB695" t="s">
        <v>267</v>
      </c>
      <c r="AC695">
        <v>515</v>
      </c>
    </row>
    <row r="696" spans="1:29" x14ac:dyDescent="0.25">
      <c r="A696" s="9" t="s">
        <v>2540</v>
      </c>
      <c r="B696" s="4">
        <v>3123273633</v>
      </c>
      <c r="C696" s="4">
        <v>3126161878</v>
      </c>
      <c r="D696" t="s">
        <v>993</v>
      </c>
      <c r="E696" t="s">
        <v>1</v>
      </c>
      <c r="G696" t="s">
        <v>981</v>
      </c>
      <c r="H696" t="s">
        <v>195</v>
      </c>
      <c r="M696" t="s">
        <v>211</v>
      </c>
      <c r="N696">
        <v>180</v>
      </c>
      <c r="O696" t="s">
        <v>982</v>
      </c>
      <c r="P696" t="s">
        <v>983</v>
      </c>
      <c r="Q696" t="s">
        <v>984</v>
      </c>
      <c r="S696" t="s">
        <v>40</v>
      </c>
      <c r="Z696">
        <v>60601</v>
      </c>
      <c r="AB696" t="s">
        <v>267</v>
      </c>
      <c r="AC696">
        <v>10004</v>
      </c>
    </row>
    <row r="697" spans="1:29" x14ac:dyDescent="0.25">
      <c r="A697" s="9" t="s">
        <v>2540</v>
      </c>
      <c r="B697" s="4">
        <v>3123273633</v>
      </c>
      <c r="C697" s="4">
        <v>3126161878</v>
      </c>
      <c r="D697" t="s">
        <v>993</v>
      </c>
      <c r="E697" t="s">
        <v>1</v>
      </c>
      <c r="G697" t="s">
        <v>981</v>
      </c>
      <c r="H697" t="s">
        <v>55</v>
      </c>
      <c r="M697" t="s">
        <v>211</v>
      </c>
      <c r="N697">
        <v>180</v>
      </c>
      <c r="O697" t="s">
        <v>982</v>
      </c>
      <c r="P697" t="s">
        <v>983</v>
      </c>
      <c r="Q697" t="s">
        <v>984</v>
      </c>
      <c r="S697" t="s">
        <v>40</v>
      </c>
      <c r="Z697">
        <v>60601</v>
      </c>
      <c r="AB697" t="s">
        <v>267</v>
      </c>
      <c r="AC697">
        <v>10008</v>
      </c>
    </row>
    <row r="698" spans="1:29" x14ac:dyDescent="0.25">
      <c r="A698" s="9" t="s">
        <v>2540</v>
      </c>
      <c r="B698" s="4">
        <v>3123273633</v>
      </c>
      <c r="C698" s="4">
        <v>3126161878</v>
      </c>
      <c r="D698" t="s">
        <v>993</v>
      </c>
      <c r="E698" t="s">
        <v>1</v>
      </c>
      <c r="G698" t="s">
        <v>981</v>
      </c>
      <c r="H698" t="s">
        <v>100</v>
      </c>
      <c r="M698" t="s">
        <v>211</v>
      </c>
      <c r="N698">
        <v>180</v>
      </c>
      <c r="O698" t="s">
        <v>982</v>
      </c>
      <c r="P698" t="s">
        <v>983</v>
      </c>
      <c r="Q698" t="s">
        <v>984</v>
      </c>
      <c r="S698" t="s">
        <v>40</v>
      </c>
      <c r="Z698">
        <v>60601</v>
      </c>
      <c r="AB698" t="s">
        <v>267</v>
      </c>
      <c r="AC698">
        <v>501</v>
      </c>
    </row>
    <row r="699" spans="1:29" x14ac:dyDescent="0.25">
      <c r="A699" s="9" t="s">
        <v>2540</v>
      </c>
      <c r="B699" s="4">
        <v>3123273633</v>
      </c>
      <c r="C699" s="4">
        <v>3126161878</v>
      </c>
      <c r="D699" t="s">
        <v>993</v>
      </c>
      <c r="E699" t="s">
        <v>1</v>
      </c>
      <c r="G699" t="s">
        <v>981</v>
      </c>
      <c r="H699" t="s">
        <v>101</v>
      </c>
      <c r="M699" t="s">
        <v>211</v>
      </c>
      <c r="N699">
        <v>180</v>
      </c>
      <c r="O699" t="s">
        <v>982</v>
      </c>
      <c r="P699" t="s">
        <v>983</v>
      </c>
      <c r="Q699" t="s">
        <v>984</v>
      </c>
      <c r="S699" t="s">
        <v>40</v>
      </c>
      <c r="Z699">
        <v>60601</v>
      </c>
      <c r="AB699" t="s">
        <v>267</v>
      </c>
      <c r="AC699">
        <v>510</v>
      </c>
    </row>
    <row r="700" spans="1:29" x14ac:dyDescent="0.25">
      <c r="A700" s="9" t="s">
        <v>2540</v>
      </c>
      <c r="B700" s="4">
        <v>3123273633</v>
      </c>
      <c r="C700" s="4">
        <v>3126161878</v>
      </c>
      <c r="D700" t="s">
        <v>993</v>
      </c>
      <c r="E700" t="s">
        <v>1</v>
      </c>
      <c r="G700" t="s">
        <v>981</v>
      </c>
      <c r="H700" t="s">
        <v>23</v>
      </c>
      <c r="M700" t="s">
        <v>211</v>
      </c>
      <c r="N700">
        <v>180</v>
      </c>
      <c r="O700" t="s">
        <v>982</v>
      </c>
      <c r="P700" t="s">
        <v>983</v>
      </c>
      <c r="Q700" t="s">
        <v>984</v>
      </c>
      <c r="S700" t="s">
        <v>40</v>
      </c>
      <c r="Z700">
        <v>60601</v>
      </c>
      <c r="AB700" t="s">
        <v>267</v>
      </c>
      <c r="AC700">
        <v>575</v>
      </c>
    </row>
    <row r="701" spans="1:29" x14ac:dyDescent="0.25">
      <c r="A701" s="9" t="s">
        <v>2540</v>
      </c>
      <c r="B701" s="4">
        <v>3123273633</v>
      </c>
      <c r="C701" s="4">
        <v>3126161878</v>
      </c>
      <c r="D701" t="s">
        <v>993</v>
      </c>
      <c r="E701" t="s">
        <v>1</v>
      </c>
      <c r="G701" t="s">
        <v>981</v>
      </c>
      <c r="H701" t="s">
        <v>141</v>
      </c>
      <c r="M701" t="s">
        <v>211</v>
      </c>
      <c r="N701">
        <v>180</v>
      </c>
      <c r="O701" t="s">
        <v>982</v>
      </c>
      <c r="P701" t="s">
        <v>983</v>
      </c>
      <c r="Q701" t="s">
        <v>984</v>
      </c>
      <c r="S701" t="s">
        <v>40</v>
      </c>
      <c r="Z701">
        <v>60601</v>
      </c>
      <c r="AB701" t="s">
        <v>267</v>
      </c>
      <c r="AC701">
        <v>516</v>
      </c>
    </row>
    <row r="702" spans="1:29" x14ac:dyDescent="0.25">
      <c r="A702" s="9" t="s">
        <v>2540</v>
      </c>
      <c r="B702" s="4">
        <v>3123273633</v>
      </c>
      <c r="C702" s="4">
        <v>3126161878</v>
      </c>
      <c r="D702" t="s">
        <v>993</v>
      </c>
      <c r="E702" t="s">
        <v>1</v>
      </c>
      <c r="G702" t="s">
        <v>981</v>
      </c>
      <c r="H702" t="s">
        <v>144</v>
      </c>
      <c r="M702" t="s">
        <v>211</v>
      </c>
      <c r="N702">
        <v>180</v>
      </c>
      <c r="O702" t="s">
        <v>982</v>
      </c>
      <c r="P702" t="s">
        <v>983</v>
      </c>
      <c r="Q702" t="s">
        <v>984</v>
      </c>
      <c r="S702" t="s">
        <v>40</v>
      </c>
      <c r="Z702">
        <v>60601</v>
      </c>
      <c r="AB702" t="s">
        <v>267</v>
      </c>
      <c r="AC702">
        <v>563</v>
      </c>
    </row>
    <row r="703" spans="1:29" x14ac:dyDescent="0.25">
      <c r="A703" s="9" t="s">
        <v>2540</v>
      </c>
      <c r="B703" s="4">
        <v>3123273633</v>
      </c>
      <c r="C703" s="4">
        <v>3126161878</v>
      </c>
      <c r="D703" t="s">
        <v>993</v>
      </c>
      <c r="E703" t="s">
        <v>1</v>
      </c>
      <c r="G703" t="s">
        <v>981</v>
      </c>
      <c r="H703" t="s">
        <v>321</v>
      </c>
      <c r="M703" t="s">
        <v>211</v>
      </c>
      <c r="N703">
        <v>180</v>
      </c>
      <c r="O703" t="s">
        <v>982</v>
      </c>
      <c r="P703" t="s">
        <v>983</v>
      </c>
      <c r="Q703" t="s">
        <v>984</v>
      </c>
      <c r="S703" t="s">
        <v>40</v>
      </c>
      <c r="Z703">
        <v>60601</v>
      </c>
      <c r="AB703" t="s">
        <v>267</v>
      </c>
      <c r="AC703">
        <v>566</v>
      </c>
    </row>
    <row r="704" spans="1:29" x14ac:dyDescent="0.25">
      <c r="A704" s="9" t="s">
        <v>2541</v>
      </c>
      <c r="B704" s="4" t="s">
        <v>994</v>
      </c>
      <c r="C704" s="4" t="s">
        <v>995</v>
      </c>
      <c r="D704" t="s">
        <v>116</v>
      </c>
      <c r="E704" t="s">
        <v>67</v>
      </c>
      <c r="G704" t="s">
        <v>996</v>
      </c>
      <c r="H704" t="s">
        <v>3227</v>
      </c>
      <c r="K704" t="s">
        <v>997</v>
      </c>
      <c r="L704" t="s">
        <v>998</v>
      </c>
      <c r="M704" t="s">
        <v>999</v>
      </c>
      <c r="N704" t="s">
        <v>1000</v>
      </c>
      <c r="P704" t="s">
        <v>1001</v>
      </c>
      <c r="W704" t="s">
        <v>1002</v>
      </c>
      <c r="Z704">
        <v>565</v>
      </c>
    </row>
    <row r="705" spans="1:29" x14ac:dyDescent="0.25">
      <c r="A705" s="9" t="s">
        <v>2541</v>
      </c>
      <c r="B705" s="4" t="s">
        <v>994</v>
      </c>
      <c r="C705" s="4" t="s">
        <v>995</v>
      </c>
      <c r="D705" t="s">
        <v>116</v>
      </c>
      <c r="E705" t="s">
        <v>67</v>
      </c>
      <c r="G705" t="s">
        <v>996</v>
      </c>
      <c r="H705" t="s">
        <v>81</v>
      </c>
      <c r="K705" t="s">
        <v>997</v>
      </c>
      <c r="L705" t="s">
        <v>998</v>
      </c>
      <c r="M705" t="s">
        <v>999</v>
      </c>
      <c r="N705" t="s">
        <v>1000</v>
      </c>
      <c r="P705" t="s">
        <v>1001</v>
      </c>
      <c r="W705" t="s">
        <v>1002</v>
      </c>
      <c r="Z705">
        <v>508</v>
      </c>
    </row>
    <row r="706" spans="1:29" x14ac:dyDescent="0.25">
      <c r="A706" s="9" t="s">
        <v>2541</v>
      </c>
      <c r="B706" s="4" t="s">
        <v>994</v>
      </c>
      <c r="C706" s="4" t="s">
        <v>995</v>
      </c>
      <c r="D706" t="s">
        <v>116</v>
      </c>
      <c r="E706" t="s">
        <v>67</v>
      </c>
      <c r="G706" t="s">
        <v>996</v>
      </c>
      <c r="H706" t="s">
        <v>126</v>
      </c>
      <c r="K706" t="s">
        <v>997</v>
      </c>
      <c r="L706" t="s">
        <v>998</v>
      </c>
      <c r="M706" t="s">
        <v>999</v>
      </c>
      <c r="N706" t="s">
        <v>1000</v>
      </c>
      <c r="P706" t="s">
        <v>1001</v>
      </c>
      <c r="W706" t="s">
        <v>1002</v>
      </c>
      <c r="Z706">
        <v>515</v>
      </c>
    </row>
    <row r="707" spans="1:29" x14ac:dyDescent="0.25">
      <c r="A707" s="9" t="s">
        <v>2541</v>
      </c>
      <c r="B707" s="4" t="s">
        <v>994</v>
      </c>
      <c r="C707" s="4" t="s">
        <v>995</v>
      </c>
      <c r="D707" t="s">
        <v>116</v>
      </c>
      <c r="E707" t="s">
        <v>67</v>
      </c>
      <c r="G707" t="s">
        <v>996</v>
      </c>
      <c r="H707" t="s">
        <v>144</v>
      </c>
      <c r="K707" t="s">
        <v>997</v>
      </c>
      <c r="L707" t="s">
        <v>998</v>
      </c>
      <c r="M707" t="s">
        <v>999</v>
      </c>
      <c r="N707" t="s">
        <v>1000</v>
      </c>
      <c r="P707" t="s">
        <v>1001</v>
      </c>
      <c r="W707" t="s">
        <v>1002</v>
      </c>
      <c r="Z707">
        <v>563</v>
      </c>
    </row>
    <row r="708" spans="1:29" x14ac:dyDescent="0.25">
      <c r="A708" s="9" t="s">
        <v>2542</v>
      </c>
      <c r="B708" s="4" t="s">
        <v>1003</v>
      </c>
      <c r="C708" s="4" t="s">
        <v>979</v>
      </c>
      <c r="D708" t="s">
        <v>1004</v>
      </c>
      <c r="E708" t="s">
        <v>1005</v>
      </c>
      <c r="G708" t="s">
        <v>981</v>
      </c>
      <c r="H708" t="s">
        <v>45</v>
      </c>
      <c r="M708" t="s">
        <v>211</v>
      </c>
      <c r="N708">
        <v>180</v>
      </c>
      <c r="O708" t="s">
        <v>982</v>
      </c>
      <c r="P708" t="s">
        <v>983</v>
      </c>
      <c r="Q708" t="s">
        <v>984</v>
      </c>
      <c r="S708" t="s">
        <v>40</v>
      </c>
      <c r="Z708">
        <v>60601</v>
      </c>
      <c r="AB708" t="s">
        <v>267</v>
      </c>
      <c r="AC708">
        <v>10002</v>
      </c>
    </row>
    <row r="709" spans="1:29" x14ac:dyDescent="0.25">
      <c r="A709" s="9" t="s">
        <v>2542</v>
      </c>
      <c r="B709" s="4" t="s">
        <v>1003</v>
      </c>
      <c r="C709" s="4" t="s">
        <v>979</v>
      </c>
      <c r="D709" t="s">
        <v>1004</v>
      </c>
      <c r="E709" t="s">
        <v>1005</v>
      </c>
      <c r="G709" t="s">
        <v>981</v>
      </c>
      <c r="H709" t="s">
        <v>55</v>
      </c>
      <c r="M709" t="s">
        <v>211</v>
      </c>
      <c r="N709">
        <v>180</v>
      </c>
      <c r="O709" t="s">
        <v>982</v>
      </c>
      <c r="P709" t="s">
        <v>983</v>
      </c>
      <c r="Q709" t="s">
        <v>984</v>
      </c>
      <c r="S709" t="s">
        <v>40</v>
      </c>
      <c r="Z709">
        <v>60601</v>
      </c>
      <c r="AB709" t="s">
        <v>267</v>
      </c>
      <c r="AC709">
        <v>10008</v>
      </c>
    </row>
    <row r="710" spans="1:29" x14ac:dyDescent="0.25">
      <c r="A710" s="9" t="s">
        <v>2542</v>
      </c>
      <c r="B710" s="4" t="s">
        <v>1003</v>
      </c>
      <c r="C710" s="4" t="s">
        <v>979</v>
      </c>
      <c r="D710" t="s">
        <v>1004</v>
      </c>
      <c r="E710" t="s">
        <v>1005</v>
      </c>
      <c r="G710" t="s">
        <v>981</v>
      </c>
      <c r="H710" t="s">
        <v>143</v>
      </c>
      <c r="M710" t="s">
        <v>211</v>
      </c>
      <c r="N710">
        <v>180</v>
      </c>
      <c r="O710" t="s">
        <v>982</v>
      </c>
      <c r="P710" t="s">
        <v>983</v>
      </c>
      <c r="Q710" t="s">
        <v>984</v>
      </c>
      <c r="S710" t="s">
        <v>40</v>
      </c>
      <c r="Z710">
        <v>60601</v>
      </c>
      <c r="AB710" t="s">
        <v>267</v>
      </c>
      <c r="AC710">
        <v>577</v>
      </c>
    </row>
    <row r="711" spans="1:29" x14ac:dyDescent="0.25">
      <c r="A711" s="9" t="s">
        <v>2543</v>
      </c>
      <c r="B711" s="4">
        <v>3123273622</v>
      </c>
      <c r="C711" s="4">
        <v>3126161878</v>
      </c>
      <c r="D711" t="s">
        <v>1006</v>
      </c>
      <c r="E711" t="s">
        <v>25</v>
      </c>
      <c r="G711" t="s">
        <v>981</v>
      </c>
      <c r="H711" t="s">
        <v>55</v>
      </c>
      <c r="M711" t="s">
        <v>211</v>
      </c>
      <c r="N711">
        <v>180</v>
      </c>
      <c r="O711" t="s">
        <v>982</v>
      </c>
      <c r="P711" t="s">
        <v>983</v>
      </c>
      <c r="Q711" t="s">
        <v>984</v>
      </c>
      <c r="S711" t="s">
        <v>40</v>
      </c>
      <c r="Z711">
        <v>60601</v>
      </c>
      <c r="AB711" t="s">
        <v>267</v>
      </c>
      <c r="AC711">
        <v>10008</v>
      </c>
    </row>
    <row r="712" spans="1:29" x14ac:dyDescent="0.25">
      <c r="A712" s="9" t="s">
        <v>2544</v>
      </c>
      <c r="B712" s="4" t="s">
        <v>1007</v>
      </c>
      <c r="C712" s="4" t="s">
        <v>979</v>
      </c>
      <c r="D712" t="s">
        <v>1008</v>
      </c>
      <c r="E712" t="s">
        <v>25</v>
      </c>
      <c r="G712" t="s">
        <v>981</v>
      </c>
      <c r="H712" t="s">
        <v>55</v>
      </c>
      <c r="M712" t="s">
        <v>211</v>
      </c>
      <c r="N712">
        <v>180</v>
      </c>
      <c r="O712" t="s">
        <v>982</v>
      </c>
      <c r="P712" t="s">
        <v>983</v>
      </c>
      <c r="Q712" t="s">
        <v>984</v>
      </c>
      <c r="S712" t="s">
        <v>40</v>
      </c>
      <c r="Z712">
        <v>60601</v>
      </c>
      <c r="AB712" t="s">
        <v>267</v>
      </c>
      <c r="AC712">
        <v>10008</v>
      </c>
    </row>
    <row r="713" spans="1:29" x14ac:dyDescent="0.25">
      <c r="A713" s="9" t="s">
        <v>2544</v>
      </c>
      <c r="B713" s="4" t="s">
        <v>1007</v>
      </c>
      <c r="C713" s="4" t="s">
        <v>979</v>
      </c>
      <c r="D713" t="s">
        <v>1008</v>
      </c>
      <c r="E713" t="s">
        <v>25</v>
      </c>
      <c r="G713" t="s">
        <v>981</v>
      </c>
      <c r="H713" t="s">
        <v>147</v>
      </c>
      <c r="M713" t="s">
        <v>211</v>
      </c>
      <c r="N713">
        <v>180</v>
      </c>
      <c r="O713" t="s">
        <v>982</v>
      </c>
      <c r="P713" t="s">
        <v>983</v>
      </c>
      <c r="Q713" t="s">
        <v>984</v>
      </c>
      <c r="S713" t="s">
        <v>40</v>
      </c>
      <c r="Z713">
        <v>60601</v>
      </c>
      <c r="AB713" t="s">
        <v>267</v>
      </c>
      <c r="AC713">
        <v>568</v>
      </c>
    </row>
    <row r="714" spans="1:29" x14ac:dyDescent="0.25">
      <c r="A714" s="9" t="s">
        <v>2545</v>
      </c>
      <c r="B714" s="4" t="s">
        <v>1009</v>
      </c>
      <c r="C714" s="4" t="s">
        <v>1010</v>
      </c>
      <c r="D714" t="s">
        <v>116</v>
      </c>
      <c r="E714" t="s">
        <v>25</v>
      </c>
      <c r="G714" t="s">
        <v>1011</v>
      </c>
      <c r="L714" t="s">
        <v>1012</v>
      </c>
      <c r="M714" t="s">
        <v>1013</v>
      </c>
      <c r="N714" t="s">
        <v>1014</v>
      </c>
      <c r="O714" t="s">
        <v>1015</v>
      </c>
      <c r="P714" t="s">
        <v>1016</v>
      </c>
      <c r="Q714" t="s">
        <v>124</v>
      </c>
      <c r="X714" t="s">
        <v>1017</v>
      </c>
      <c r="Z714" t="s">
        <v>1018</v>
      </c>
    </row>
    <row r="715" spans="1:29" x14ac:dyDescent="0.25">
      <c r="A715" s="9" t="s">
        <v>2546</v>
      </c>
      <c r="B715" s="4" t="s">
        <v>1019</v>
      </c>
      <c r="C715" s="4" t="s">
        <v>1020</v>
      </c>
      <c r="D715" t="s">
        <v>116</v>
      </c>
      <c r="E715" t="s">
        <v>25</v>
      </c>
      <c r="G715" t="s">
        <v>996</v>
      </c>
      <c r="H715" s="9" t="s">
        <v>127</v>
      </c>
      <c r="K715" t="s">
        <v>997</v>
      </c>
      <c r="L715" t="s">
        <v>998</v>
      </c>
      <c r="M715" t="s">
        <v>999</v>
      </c>
      <c r="N715" t="s">
        <v>1000</v>
      </c>
      <c r="P715" t="s">
        <v>1001</v>
      </c>
      <c r="W715" t="s">
        <v>1002</v>
      </c>
      <c r="Z715">
        <v>590</v>
      </c>
    </row>
    <row r="716" spans="1:29" x14ac:dyDescent="0.25">
      <c r="A716" s="9" t="s">
        <v>2547</v>
      </c>
      <c r="B716" s="4" t="s">
        <v>1009</v>
      </c>
      <c r="C716" s="4" t="s">
        <v>1010</v>
      </c>
      <c r="D716" t="s">
        <v>116</v>
      </c>
      <c r="E716" t="s">
        <v>1</v>
      </c>
      <c r="G716" t="s">
        <v>1011</v>
      </c>
      <c r="H716" t="s">
        <v>81</v>
      </c>
      <c r="L716" t="s">
        <v>1012</v>
      </c>
      <c r="M716" t="s">
        <v>1013</v>
      </c>
      <c r="N716" t="s">
        <v>1014</v>
      </c>
      <c r="O716" t="s">
        <v>1015</v>
      </c>
      <c r="P716" t="s">
        <v>1016</v>
      </c>
      <c r="Q716" t="s">
        <v>124</v>
      </c>
      <c r="X716" t="s">
        <v>1017</v>
      </c>
      <c r="Z716" t="s">
        <v>1018</v>
      </c>
      <c r="AA716">
        <v>508</v>
      </c>
    </row>
    <row r="717" spans="1:29" x14ac:dyDescent="0.25">
      <c r="A717" s="9" t="s">
        <v>2547</v>
      </c>
      <c r="B717" s="4" t="s">
        <v>1009</v>
      </c>
      <c r="C717" s="4" t="s">
        <v>1010</v>
      </c>
      <c r="D717" t="s">
        <v>116</v>
      </c>
      <c r="E717" t="s">
        <v>1</v>
      </c>
      <c r="G717" t="s">
        <v>1011</v>
      </c>
      <c r="H717" t="s">
        <v>3230</v>
      </c>
      <c r="L717" t="s">
        <v>1012</v>
      </c>
      <c r="M717" t="s">
        <v>1013</v>
      </c>
      <c r="N717" t="s">
        <v>1014</v>
      </c>
      <c r="O717" t="s">
        <v>1015</v>
      </c>
      <c r="P717" t="s">
        <v>1016</v>
      </c>
      <c r="Q717" t="s">
        <v>124</v>
      </c>
      <c r="X717" t="s">
        <v>1017</v>
      </c>
      <c r="Z717" t="s">
        <v>1018</v>
      </c>
      <c r="AA717">
        <v>560</v>
      </c>
    </row>
    <row r="718" spans="1:29" x14ac:dyDescent="0.25">
      <c r="A718" s="9" t="s">
        <v>2547</v>
      </c>
      <c r="B718" s="4" t="s">
        <v>1009</v>
      </c>
      <c r="C718" s="4" t="s">
        <v>1010</v>
      </c>
      <c r="D718" t="s">
        <v>116</v>
      </c>
      <c r="E718" t="s">
        <v>1</v>
      </c>
      <c r="G718" t="s">
        <v>1011</v>
      </c>
      <c r="H718" t="s">
        <v>163</v>
      </c>
      <c r="L718" t="s">
        <v>1012</v>
      </c>
      <c r="M718" t="s">
        <v>1013</v>
      </c>
      <c r="N718" t="s">
        <v>1014</v>
      </c>
      <c r="O718" t="s">
        <v>1015</v>
      </c>
      <c r="P718" t="s">
        <v>1016</v>
      </c>
      <c r="Q718" t="s">
        <v>124</v>
      </c>
      <c r="X718" t="s">
        <v>1017</v>
      </c>
      <c r="Z718" t="s">
        <v>1018</v>
      </c>
      <c r="AA718">
        <v>561</v>
      </c>
    </row>
    <row r="719" spans="1:29" x14ac:dyDescent="0.25">
      <c r="A719" s="9" t="s">
        <v>2547</v>
      </c>
      <c r="B719" s="4" t="s">
        <v>1009</v>
      </c>
      <c r="C719" s="4" t="s">
        <v>1010</v>
      </c>
      <c r="D719" t="s">
        <v>116</v>
      </c>
      <c r="E719" t="s">
        <v>1</v>
      </c>
      <c r="G719" t="s">
        <v>1011</v>
      </c>
      <c r="H719" t="s">
        <v>144</v>
      </c>
      <c r="L719" t="s">
        <v>1012</v>
      </c>
      <c r="M719" t="s">
        <v>1013</v>
      </c>
      <c r="N719" t="s">
        <v>1014</v>
      </c>
      <c r="O719" t="s">
        <v>1015</v>
      </c>
      <c r="P719" t="s">
        <v>1016</v>
      </c>
      <c r="Q719" t="s">
        <v>124</v>
      </c>
      <c r="X719" t="s">
        <v>1017</v>
      </c>
      <c r="Z719" t="s">
        <v>1018</v>
      </c>
      <c r="AA719">
        <v>563</v>
      </c>
    </row>
    <row r="720" spans="1:29" x14ac:dyDescent="0.25">
      <c r="A720" s="9" t="s">
        <v>2547</v>
      </c>
      <c r="B720" s="4" t="s">
        <v>1009</v>
      </c>
      <c r="C720" s="4" t="s">
        <v>1010</v>
      </c>
      <c r="D720" t="s">
        <v>116</v>
      </c>
      <c r="E720" t="s">
        <v>1</v>
      </c>
      <c r="G720" t="s">
        <v>1011</v>
      </c>
      <c r="H720" t="s">
        <v>3227</v>
      </c>
      <c r="L720" t="s">
        <v>1012</v>
      </c>
      <c r="M720" t="s">
        <v>1013</v>
      </c>
      <c r="N720" t="s">
        <v>1014</v>
      </c>
      <c r="O720" t="s">
        <v>1015</v>
      </c>
      <c r="P720" t="s">
        <v>1016</v>
      </c>
      <c r="Q720" t="s">
        <v>124</v>
      </c>
      <c r="X720" t="s">
        <v>1017</v>
      </c>
      <c r="Z720" t="s">
        <v>1018</v>
      </c>
      <c r="AA720">
        <v>565</v>
      </c>
    </row>
    <row r="721" spans="1:29" x14ac:dyDescent="0.25">
      <c r="A721" s="9" t="s">
        <v>2548</v>
      </c>
      <c r="B721" s="4" t="s">
        <v>1009</v>
      </c>
      <c r="C721" s="4" t="s">
        <v>1010</v>
      </c>
      <c r="D721" t="s">
        <v>116</v>
      </c>
      <c r="E721" t="s">
        <v>25</v>
      </c>
      <c r="G721" t="s">
        <v>1011</v>
      </c>
      <c r="H721"/>
      <c r="L721" t="s">
        <v>1012</v>
      </c>
      <c r="M721" t="s">
        <v>1013</v>
      </c>
      <c r="N721" t="s">
        <v>1014</v>
      </c>
      <c r="O721" t="s">
        <v>1015</v>
      </c>
      <c r="P721" t="s">
        <v>1016</v>
      </c>
      <c r="Q721" t="s">
        <v>124</v>
      </c>
      <c r="X721" t="s">
        <v>1017</v>
      </c>
      <c r="Z721" t="s">
        <v>1018</v>
      </c>
    </row>
    <row r="722" spans="1:29" x14ac:dyDescent="0.25">
      <c r="A722" s="9" t="s">
        <v>2549</v>
      </c>
      <c r="B722" s="4" t="s">
        <v>1021</v>
      </c>
      <c r="C722" s="4" t="s">
        <v>1022</v>
      </c>
      <c r="D722" t="s">
        <v>74</v>
      </c>
      <c r="E722" t="s">
        <v>25</v>
      </c>
      <c r="G722" t="s">
        <v>1023</v>
      </c>
      <c r="H722"/>
      <c r="L722" t="s">
        <v>76</v>
      </c>
      <c r="M722" t="s">
        <v>1024</v>
      </c>
      <c r="N722" t="s">
        <v>1025</v>
      </c>
      <c r="O722" t="s">
        <v>78</v>
      </c>
      <c r="Q722" t="s">
        <v>4</v>
      </c>
      <c r="R722" t="s">
        <v>76</v>
      </c>
      <c r="S722" t="s">
        <v>1024</v>
      </c>
      <c r="T722" t="s">
        <v>1026</v>
      </c>
      <c r="W722" t="s">
        <v>78</v>
      </c>
      <c r="X722" t="s">
        <v>1027</v>
      </c>
      <c r="Y722" t="s">
        <v>4</v>
      </c>
      <c r="Z722" t="s">
        <v>80</v>
      </c>
      <c r="AA722" t="s">
        <v>80</v>
      </c>
    </row>
    <row r="723" spans="1:29" x14ac:dyDescent="0.25">
      <c r="A723" s="9" t="s">
        <v>2550</v>
      </c>
      <c r="B723" s="4" t="s">
        <v>1028</v>
      </c>
      <c r="C723" s="4" t="s">
        <v>1029</v>
      </c>
      <c r="D723" t="s">
        <v>74</v>
      </c>
      <c r="E723" t="s">
        <v>48</v>
      </c>
      <c r="F723" t="s">
        <v>1030</v>
      </c>
      <c r="G723" t="s">
        <v>1023</v>
      </c>
      <c r="H723"/>
      <c r="L723" t="s">
        <v>76</v>
      </c>
      <c r="M723" t="s">
        <v>1024</v>
      </c>
      <c r="N723" t="s">
        <v>1025</v>
      </c>
      <c r="O723" t="s">
        <v>78</v>
      </c>
      <c r="Q723" t="s">
        <v>4</v>
      </c>
      <c r="R723" t="s">
        <v>76</v>
      </c>
      <c r="S723" t="s">
        <v>1024</v>
      </c>
      <c r="T723" t="s">
        <v>1026</v>
      </c>
      <c r="W723" t="s">
        <v>78</v>
      </c>
      <c r="X723" t="s">
        <v>1027</v>
      </c>
      <c r="Y723" t="s">
        <v>4</v>
      </c>
      <c r="Z723" t="s">
        <v>80</v>
      </c>
      <c r="AA723" t="s">
        <v>80</v>
      </c>
    </row>
    <row r="724" spans="1:29" x14ac:dyDescent="0.25">
      <c r="A724" s="9" t="s">
        <v>2551</v>
      </c>
      <c r="B724" s="4" t="s">
        <v>1031</v>
      </c>
      <c r="C724" s="4" t="s">
        <v>1029</v>
      </c>
      <c r="D724" t="s">
        <v>74</v>
      </c>
      <c r="E724" t="s">
        <v>1</v>
      </c>
      <c r="G724" t="s">
        <v>1023</v>
      </c>
      <c r="H724" t="s">
        <v>143</v>
      </c>
      <c r="L724" t="s">
        <v>76</v>
      </c>
      <c r="M724" t="s">
        <v>1024</v>
      </c>
      <c r="N724" t="s">
        <v>1025</v>
      </c>
      <c r="O724" t="s">
        <v>78</v>
      </c>
      <c r="Q724" t="s">
        <v>4</v>
      </c>
      <c r="R724" t="s">
        <v>76</v>
      </c>
      <c r="S724" t="s">
        <v>1024</v>
      </c>
      <c r="T724" t="s">
        <v>1026</v>
      </c>
      <c r="W724" t="s">
        <v>78</v>
      </c>
      <c r="X724" t="s">
        <v>1027</v>
      </c>
      <c r="Y724" t="s">
        <v>4</v>
      </c>
      <c r="Z724" t="s">
        <v>80</v>
      </c>
      <c r="AA724" t="s">
        <v>80</v>
      </c>
      <c r="AC724">
        <v>577</v>
      </c>
    </row>
    <row r="725" spans="1:29" x14ac:dyDescent="0.25">
      <c r="A725" s="9" t="s">
        <v>2552</v>
      </c>
      <c r="B725" s="4" t="s">
        <v>1032</v>
      </c>
      <c r="C725" s="4" t="s">
        <v>1022</v>
      </c>
      <c r="D725" t="s">
        <v>74</v>
      </c>
      <c r="E725" t="s">
        <v>1</v>
      </c>
      <c r="F725" t="s">
        <v>1033</v>
      </c>
      <c r="G725" t="s">
        <v>1023</v>
      </c>
      <c r="H725"/>
      <c r="L725" t="s">
        <v>76</v>
      </c>
      <c r="M725" t="s">
        <v>1024</v>
      </c>
      <c r="N725" t="s">
        <v>1025</v>
      </c>
      <c r="O725" t="s">
        <v>78</v>
      </c>
      <c r="Q725" t="s">
        <v>4</v>
      </c>
      <c r="R725" t="s">
        <v>76</v>
      </c>
      <c r="S725" t="s">
        <v>1024</v>
      </c>
      <c r="T725" t="s">
        <v>1026</v>
      </c>
      <c r="W725" t="s">
        <v>78</v>
      </c>
      <c r="X725" t="s">
        <v>1027</v>
      </c>
      <c r="Y725" t="s">
        <v>4</v>
      </c>
      <c r="Z725" t="s">
        <v>80</v>
      </c>
      <c r="AA725" t="s">
        <v>80</v>
      </c>
    </row>
    <row r="726" spans="1:29" x14ac:dyDescent="0.25">
      <c r="A726" s="9" t="s">
        <v>2553</v>
      </c>
      <c r="B726" s="4" t="s">
        <v>1034</v>
      </c>
      <c r="C726" s="4" t="s">
        <v>1029</v>
      </c>
      <c r="D726" t="s">
        <v>74</v>
      </c>
      <c r="E726" t="s">
        <v>67</v>
      </c>
      <c r="G726" t="s">
        <v>1023</v>
      </c>
      <c r="H726" t="s">
        <v>6</v>
      </c>
      <c r="L726" t="s">
        <v>76</v>
      </c>
      <c r="M726" t="s">
        <v>1024</v>
      </c>
      <c r="N726" t="s">
        <v>1025</v>
      </c>
      <c r="O726" t="s">
        <v>78</v>
      </c>
      <c r="Q726" t="s">
        <v>4</v>
      </c>
      <c r="R726" t="s">
        <v>76</v>
      </c>
      <c r="S726" t="s">
        <v>1024</v>
      </c>
      <c r="T726" t="s">
        <v>1026</v>
      </c>
      <c r="W726" t="s">
        <v>78</v>
      </c>
      <c r="X726" t="s">
        <v>1027</v>
      </c>
      <c r="Y726" t="s">
        <v>4</v>
      </c>
      <c r="Z726" t="s">
        <v>80</v>
      </c>
      <c r="AA726" t="s">
        <v>80</v>
      </c>
      <c r="AC726">
        <v>574</v>
      </c>
    </row>
    <row r="727" spans="1:29" x14ac:dyDescent="0.25">
      <c r="A727" s="9" t="s">
        <v>2554</v>
      </c>
      <c r="B727" s="4">
        <v>4032925382</v>
      </c>
      <c r="D727" t="s">
        <v>74</v>
      </c>
      <c r="E727" t="s">
        <v>25</v>
      </c>
      <c r="G727" t="s">
        <v>1023</v>
      </c>
      <c r="H727"/>
      <c r="L727" t="s">
        <v>76</v>
      </c>
      <c r="M727" t="s">
        <v>1024</v>
      </c>
      <c r="N727" t="s">
        <v>1025</v>
      </c>
      <c r="O727" t="s">
        <v>78</v>
      </c>
      <c r="Q727" t="s">
        <v>4</v>
      </c>
      <c r="R727" t="s">
        <v>76</v>
      </c>
      <c r="S727" t="s">
        <v>1024</v>
      </c>
      <c r="T727" t="s">
        <v>1026</v>
      </c>
      <c r="W727" t="s">
        <v>78</v>
      </c>
      <c r="X727" t="s">
        <v>1027</v>
      </c>
      <c r="Y727" t="s">
        <v>4</v>
      </c>
      <c r="Z727" t="s">
        <v>80</v>
      </c>
      <c r="AA727" t="s">
        <v>80</v>
      </c>
    </row>
    <row r="728" spans="1:29" x14ac:dyDescent="0.25">
      <c r="A728" s="9" t="s">
        <v>2555</v>
      </c>
      <c r="B728" s="4">
        <v>4032926643</v>
      </c>
      <c r="C728" s="4">
        <v>4032924578</v>
      </c>
      <c r="D728" t="s">
        <v>74</v>
      </c>
      <c r="E728" t="s">
        <v>1</v>
      </c>
      <c r="G728" t="s">
        <v>1023</v>
      </c>
      <c r="H728" t="s">
        <v>143</v>
      </c>
      <c r="L728" t="s">
        <v>76</v>
      </c>
      <c r="M728" t="s">
        <v>1024</v>
      </c>
      <c r="N728" t="s">
        <v>1025</v>
      </c>
      <c r="O728" t="s">
        <v>78</v>
      </c>
      <c r="Q728" t="s">
        <v>4</v>
      </c>
      <c r="R728" t="s">
        <v>76</v>
      </c>
      <c r="S728" t="s">
        <v>1024</v>
      </c>
      <c r="T728" t="s">
        <v>1026</v>
      </c>
      <c r="W728" t="s">
        <v>78</v>
      </c>
      <c r="X728" t="s">
        <v>1027</v>
      </c>
      <c r="Y728" t="s">
        <v>4</v>
      </c>
      <c r="Z728" t="s">
        <v>80</v>
      </c>
      <c r="AA728" t="s">
        <v>80</v>
      </c>
      <c r="AC728">
        <v>577</v>
      </c>
    </row>
    <row r="729" spans="1:29" x14ac:dyDescent="0.25">
      <c r="A729" s="9" t="s">
        <v>2556</v>
      </c>
      <c r="B729" s="4">
        <v>4032926070</v>
      </c>
      <c r="C729" s="4">
        <v>4032924578</v>
      </c>
      <c r="D729" t="s">
        <v>74</v>
      </c>
      <c r="E729" t="s">
        <v>67</v>
      </c>
      <c r="G729" t="s">
        <v>1023</v>
      </c>
      <c r="H729" t="s">
        <v>143</v>
      </c>
      <c r="L729" t="s">
        <v>76</v>
      </c>
      <c r="M729" t="s">
        <v>1024</v>
      </c>
      <c r="N729" t="s">
        <v>1025</v>
      </c>
      <c r="O729" t="s">
        <v>78</v>
      </c>
      <c r="Q729" t="s">
        <v>4</v>
      </c>
      <c r="R729" t="s">
        <v>76</v>
      </c>
      <c r="S729" t="s">
        <v>1024</v>
      </c>
      <c r="T729" t="s">
        <v>1026</v>
      </c>
      <c r="W729" t="s">
        <v>78</v>
      </c>
      <c r="X729" t="s">
        <v>1027</v>
      </c>
      <c r="Y729" t="s">
        <v>4</v>
      </c>
      <c r="Z729" t="s">
        <v>80</v>
      </c>
      <c r="AA729" t="s">
        <v>80</v>
      </c>
      <c r="AC729">
        <v>577</v>
      </c>
    </row>
    <row r="730" spans="1:29" x14ac:dyDescent="0.25">
      <c r="A730" s="9" t="s">
        <v>2557</v>
      </c>
      <c r="B730" s="4">
        <v>4032926415</v>
      </c>
      <c r="C730" s="4">
        <v>4032924578</v>
      </c>
      <c r="D730" t="s">
        <v>74</v>
      </c>
      <c r="E730" t="s">
        <v>25</v>
      </c>
      <c r="G730" t="s">
        <v>1023</v>
      </c>
      <c r="H730"/>
      <c r="L730" t="s">
        <v>76</v>
      </c>
      <c r="M730" t="s">
        <v>1024</v>
      </c>
      <c r="N730" t="s">
        <v>1025</v>
      </c>
      <c r="O730" t="s">
        <v>78</v>
      </c>
      <c r="Q730" t="s">
        <v>4</v>
      </c>
      <c r="R730" t="s">
        <v>76</v>
      </c>
      <c r="S730" t="s">
        <v>1024</v>
      </c>
      <c r="T730" t="s">
        <v>1026</v>
      </c>
      <c r="W730" t="s">
        <v>78</v>
      </c>
      <c r="X730" t="s">
        <v>1027</v>
      </c>
      <c r="Y730" t="s">
        <v>4</v>
      </c>
      <c r="Z730" t="s">
        <v>80</v>
      </c>
      <c r="AA730" t="s">
        <v>80</v>
      </c>
    </row>
    <row r="731" spans="1:29" x14ac:dyDescent="0.25">
      <c r="A731" s="9" t="s">
        <v>2558</v>
      </c>
      <c r="B731" s="4">
        <v>4032926449</v>
      </c>
      <c r="C731" s="4">
        <v>4032924578</v>
      </c>
      <c r="D731" t="s">
        <v>74</v>
      </c>
      <c r="E731" t="s">
        <v>67</v>
      </c>
      <c r="G731" t="s">
        <v>1023</v>
      </c>
      <c r="H731" t="s">
        <v>143</v>
      </c>
      <c r="L731" t="s">
        <v>76</v>
      </c>
      <c r="M731" t="s">
        <v>1024</v>
      </c>
      <c r="N731" t="s">
        <v>1025</v>
      </c>
      <c r="O731" t="s">
        <v>78</v>
      </c>
      <c r="Q731" t="s">
        <v>4</v>
      </c>
      <c r="R731" t="s">
        <v>76</v>
      </c>
      <c r="S731" t="s">
        <v>1024</v>
      </c>
      <c r="T731" t="s">
        <v>1026</v>
      </c>
      <c r="W731" t="s">
        <v>78</v>
      </c>
      <c r="X731" t="s">
        <v>1027</v>
      </c>
      <c r="Y731" t="s">
        <v>4</v>
      </c>
      <c r="Z731" t="s">
        <v>80</v>
      </c>
      <c r="AA731" t="s">
        <v>80</v>
      </c>
      <c r="AC731">
        <v>577</v>
      </c>
    </row>
    <row r="732" spans="1:29" x14ac:dyDescent="0.25">
      <c r="A732" s="9" t="s">
        <v>2559</v>
      </c>
      <c r="D732" t="s">
        <v>74</v>
      </c>
      <c r="E732" t="s">
        <v>1</v>
      </c>
      <c r="G732" t="s">
        <v>1023</v>
      </c>
      <c r="H732" t="s">
        <v>81</v>
      </c>
      <c r="L732" t="s">
        <v>76</v>
      </c>
      <c r="M732" t="s">
        <v>1024</v>
      </c>
      <c r="N732" t="s">
        <v>1025</v>
      </c>
      <c r="O732" t="s">
        <v>78</v>
      </c>
      <c r="Q732" t="s">
        <v>4</v>
      </c>
      <c r="R732" t="s">
        <v>76</v>
      </c>
      <c r="S732" t="s">
        <v>1024</v>
      </c>
      <c r="T732" t="s">
        <v>1026</v>
      </c>
      <c r="W732" t="s">
        <v>78</v>
      </c>
      <c r="X732" t="s">
        <v>1027</v>
      </c>
      <c r="Y732" t="s">
        <v>4</v>
      </c>
      <c r="Z732" t="s">
        <v>80</v>
      </c>
      <c r="AA732" t="s">
        <v>80</v>
      </c>
      <c r="AC732">
        <v>508</v>
      </c>
    </row>
    <row r="733" spans="1:29" x14ac:dyDescent="0.25">
      <c r="A733" s="9" t="s">
        <v>2560</v>
      </c>
      <c r="B733" s="4" t="s">
        <v>1035</v>
      </c>
      <c r="C733" s="4" t="s">
        <v>1036</v>
      </c>
      <c r="D733" t="s">
        <v>1037</v>
      </c>
      <c r="E733" t="s">
        <v>48</v>
      </c>
      <c r="G733" t="s">
        <v>1038</v>
      </c>
      <c r="L733" t="s">
        <v>1039</v>
      </c>
      <c r="M733" t="s">
        <v>1040</v>
      </c>
      <c r="N733" t="s">
        <v>1041</v>
      </c>
      <c r="O733" t="s">
        <v>1042</v>
      </c>
      <c r="Q733" t="s">
        <v>1043</v>
      </c>
      <c r="R733" t="s">
        <v>1044</v>
      </c>
      <c r="U733" t="s">
        <v>1042</v>
      </c>
      <c r="W733" t="s">
        <v>1043</v>
      </c>
      <c r="X733">
        <v>3</v>
      </c>
      <c r="Y733">
        <v>7</v>
      </c>
      <c r="Z733" t="s">
        <v>1045</v>
      </c>
    </row>
    <row r="734" spans="1:29" x14ac:dyDescent="0.25">
      <c r="A734" s="9" t="s">
        <v>2561</v>
      </c>
      <c r="B734" s="4" t="s">
        <v>1035</v>
      </c>
      <c r="C734" s="4" t="s">
        <v>1036</v>
      </c>
      <c r="D734" t="s">
        <v>1046</v>
      </c>
      <c r="E734" t="s">
        <v>25</v>
      </c>
      <c r="G734" t="s">
        <v>1038</v>
      </c>
      <c r="L734" t="s">
        <v>1039</v>
      </c>
      <c r="M734" t="s">
        <v>1040</v>
      </c>
      <c r="N734" t="s">
        <v>1041</v>
      </c>
      <c r="O734" t="s">
        <v>1042</v>
      </c>
      <c r="Q734" t="s">
        <v>1043</v>
      </c>
      <c r="R734" t="s">
        <v>1044</v>
      </c>
      <c r="U734" t="s">
        <v>1042</v>
      </c>
      <c r="W734" t="s">
        <v>1043</v>
      </c>
      <c r="X734">
        <v>3</v>
      </c>
      <c r="Y734">
        <v>7</v>
      </c>
      <c r="Z734" t="s">
        <v>1045</v>
      </c>
    </row>
    <row r="735" spans="1:29" x14ac:dyDescent="0.25">
      <c r="A735" s="9" t="s">
        <v>2562</v>
      </c>
      <c r="D735" t="s">
        <v>1047</v>
      </c>
      <c r="F735" t="s">
        <v>583</v>
      </c>
      <c r="G735" t="s">
        <v>1048</v>
      </c>
      <c r="L735" t="s">
        <v>1049</v>
      </c>
      <c r="N735" t="s">
        <v>1050</v>
      </c>
      <c r="O735" t="s">
        <v>1051</v>
      </c>
      <c r="P735" t="s">
        <v>1052</v>
      </c>
      <c r="Q735" t="s">
        <v>625</v>
      </c>
      <c r="X735">
        <v>2600</v>
      </c>
      <c r="Z735" t="s">
        <v>267</v>
      </c>
    </row>
    <row r="736" spans="1:29" x14ac:dyDescent="0.25">
      <c r="A736" s="9" t="s">
        <v>2563</v>
      </c>
      <c r="B736" s="4">
        <v>61262704032</v>
      </c>
    </row>
    <row r="737" spans="1:27" x14ac:dyDescent="0.25">
      <c r="A737" s="9" t="s">
        <v>2308</v>
      </c>
      <c r="D737" s="2" t="s">
        <v>1053</v>
      </c>
      <c r="E737" t="s">
        <v>151</v>
      </c>
      <c r="G737" t="s">
        <v>2246</v>
      </c>
      <c r="I737" t="s">
        <v>2238</v>
      </c>
      <c r="L737" s="9" t="s">
        <v>1050</v>
      </c>
      <c r="Q737">
        <v>2600</v>
      </c>
      <c r="S737" t="s">
        <v>267</v>
      </c>
      <c r="T737">
        <v>10002</v>
      </c>
      <c r="U737" t="s">
        <v>45</v>
      </c>
    </row>
    <row r="738" spans="1:27" x14ac:dyDescent="0.25">
      <c r="A738" s="9" t="s">
        <v>2563</v>
      </c>
      <c r="B738" s="4">
        <v>61262704032</v>
      </c>
    </row>
    <row r="739" spans="1:27" x14ac:dyDescent="0.25">
      <c r="A739" s="9" t="s">
        <v>2308</v>
      </c>
      <c r="D739" s="2" t="s">
        <v>1053</v>
      </c>
      <c r="E739" t="s">
        <v>151</v>
      </c>
      <c r="G739" t="s">
        <v>2246</v>
      </c>
      <c r="I739" t="s">
        <v>2238</v>
      </c>
      <c r="L739" s="9" t="s">
        <v>1050</v>
      </c>
      <c r="Q739">
        <v>2600</v>
      </c>
      <c r="S739" t="s">
        <v>267</v>
      </c>
      <c r="T739">
        <v>10006</v>
      </c>
      <c r="U739" t="s">
        <v>105</v>
      </c>
    </row>
    <row r="740" spans="1:27" x14ac:dyDescent="0.25">
      <c r="A740" s="9" t="s">
        <v>2563</v>
      </c>
      <c r="B740" s="4">
        <v>61262704032</v>
      </c>
    </row>
    <row r="741" spans="1:27" x14ac:dyDescent="0.25">
      <c r="A741" s="9" t="s">
        <v>2308</v>
      </c>
      <c r="D741" s="2" t="s">
        <v>1053</v>
      </c>
      <c r="E741" t="s">
        <v>151</v>
      </c>
      <c r="G741" t="s">
        <v>2246</v>
      </c>
      <c r="I741" t="s">
        <v>2238</v>
      </c>
      <c r="L741" s="9" t="s">
        <v>1050</v>
      </c>
      <c r="Q741">
        <v>2600</v>
      </c>
      <c r="S741" t="s">
        <v>267</v>
      </c>
      <c r="T741">
        <v>10008</v>
      </c>
      <c r="U741" t="s">
        <v>55</v>
      </c>
    </row>
    <row r="742" spans="1:27" x14ac:dyDescent="0.25">
      <c r="A742" s="9" t="s">
        <v>2564</v>
      </c>
      <c r="B742" s="4" t="s">
        <v>1055</v>
      </c>
      <c r="C742" s="4" t="s">
        <v>1056</v>
      </c>
      <c r="D742" t="s">
        <v>1057</v>
      </c>
      <c r="E742" t="s">
        <v>67</v>
      </c>
      <c r="G742" t="s">
        <v>1048</v>
      </c>
      <c r="H742" t="s">
        <v>195</v>
      </c>
      <c r="L742" t="s">
        <v>1049</v>
      </c>
      <c r="N742" t="s">
        <v>1050</v>
      </c>
      <c r="O742" t="s">
        <v>1051</v>
      </c>
      <c r="P742" t="s">
        <v>1052</v>
      </c>
      <c r="X742">
        <v>2600</v>
      </c>
      <c r="Z742" t="s">
        <v>267</v>
      </c>
      <c r="AA742">
        <v>10004</v>
      </c>
    </row>
    <row r="743" spans="1:27" x14ac:dyDescent="0.25">
      <c r="A743" s="9" t="s">
        <v>2564</v>
      </c>
      <c r="B743" s="4" t="s">
        <v>1055</v>
      </c>
      <c r="C743" s="4" t="s">
        <v>1056</v>
      </c>
      <c r="D743" t="s">
        <v>1057</v>
      </c>
      <c r="E743" t="s">
        <v>67</v>
      </c>
      <c r="G743" t="s">
        <v>1048</v>
      </c>
      <c r="H743" t="s">
        <v>100</v>
      </c>
      <c r="L743" t="s">
        <v>1049</v>
      </c>
      <c r="N743" t="s">
        <v>1050</v>
      </c>
      <c r="O743" t="s">
        <v>1051</v>
      </c>
      <c r="P743" t="s">
        <v>1052</v>
      </c>
      <c r="X743">
        <v>2600</v>
      </c>
      <c r="Z743" t="s">
        <v>267</v>
      </c>
      <c r="AA743">
        <v>501</v>
      </c>
    </row>
    <row r="744" spans="1:27" x14ac:dyDescent="0.25">
      <c r="A744" s="9" t="s">
        <v>2564</v>
      </c>
      <c r="B744" s="4" t="s">
        <v>1055</v>
      </c>
      <c r="C744" s="4" t="s">
        <v>1056</v>
      </c>
      <c r="D744" t="s">
        <v>1057</v>
      </c>
      <c r="E744" t="s">
        <v>67</v>
      </c>
      <c r="G744" t="s">
        <v>1048</v>
      </c>
      <c r="H744" t="s">
        <v>101</v>
      </c>
      <c r="L744" t="s">
        <v>1049</v>
      </c>
      <c r="N744" t="s">
        <v>1050</v>
      </c>
      <c r="O744" t="s">
        <v>1051</v>
      </c>
      <c r="P744" t="s">
        <v>1052</v>
      </c>
      <c r="X744">
        <v>2600</v>
      </c>
      <c r="Z744" t="s">
        <v>267</v>
      </c>
      <c r="AA744">
        <v>510</v>
      </c>
    </row>
    <row r="745" spans="1:27" x14ac:dyDescent="0.25">
      <c r="A745" s="9" t="s">
        <v>2564</v>
      </c>
      <c r="B745" s="4" t="s">
        <v>1055</v>
      </c>
      <c r="C745" s="4" t="s">
        <v>1056</v>
      </c>
      <c r="D745" t="s">
        <v>1057</v>
      </c>
      <c r="E745" t="s">
        <v>67</v>
      </c>
      <c r="G745" t="s">
        <v>1048</v>
      </c>
      <c r="H745" t="s">
        <v>23</v>
      </c>
      <c r="L745" t="s">
        <v>1049</v>
      </c>
      <c r="N745" t="s">
        <v>1050</v>
      </c>
      <c r="O745" t="s">
        <v>1051</v>
      </c>
      <c r="P745" t="s">
        <v>1052</v>
      </c>
      <c r="X745">
        <v>2600</v>
      </c>
      <c r="Z745" t="s">
        <v>267</v>
      </c>
      <c r="AA745">
        <v>575</v>
      </c>
    </row>
    <row r="746" spans="1:27" x14ac:dyDescent="0.25">
      <c r="A746" s="9" t="s">
        <v>2565</v>
      </c>
      <c r="B746" s="4" t="s">
        <v>1058</v>
      </c>
      <c r="C746" s="4" t="s">
        <v>1059</v>
      </c>
      <c r="D746" t="s">
        <v>1060</v>
      </c>
      <c r="E746" t="s">
        <v>67</v>
      </c>
      <c r="G746" t="s">
        <v>1048</v>
      </c>
      <c r="H746" t="s">
        <v>322</v>
      </c>
      <c r="L746" t="s">
        <v>1049</v>
      </c>
      <c r="N746" t="s">
        <v>1050</v>
      </c>
      <c r="O746" t="s">
        <v>1051</v>
      </c>
      <c r="P746" t="s">
        <v>1052</v>
      </c>
      <c r="X746">
        <v>2600</v>
      </c>
      <c r="Z746" t="s">
        <v>267</v>
      </c>
      <c r="AA746">
        <v>10010</v>
      </c>
    </row>
    <row r="747" spans="1:27" x14ac:dyDescent="0.25">
      <c r="A747" s="9" t="s">
        <v>2565</v>
      </c>
      <c r="B747" s="4" t="s">
        <v>1058</v>
      </c>
      <c r="C747" s="4" t="s">
        <v>1059</v>
      </c>
      <c r="D747" t="s">
        <v>1060</v>
      </c>
      <c r="E747" t="s">
        <v>67</v>
      </c>
      <c r="G747" t="s">
        <v>1048</v>
      </c>
      <c r="H747" t="s">
        <v>3230</v>
      </c>
      <c r="L747" t="s">
        <v>1049</v>
      </c>
      <c r="N747" t="s">
        <v>1050</v>
      </c>
      <c r="O747" t="s">
        <v>1051</v>
      </c>
      <c r="P747" t="s">
        <v>1052</v>
      </c>
      <c r="X747">
        <v>2600</v>
      </c>
      <c r="Z747" t="s">
        <v>267</v>
      </c>
      <c r="AA747">
        <v>560</v>
      </c>
    </row>
    <row r="748" spans="1:27" x14ac:dyDescent="0.25">
      <c r="A748" s="9" t="s">
        <v>2565</v>
      </c>
      <c r="B748" s="4" t="s">
        <v>1058</v>
      </c>
      <c r="C748" s="4" t="s">
        <v>1059</v>
      </c>
      <c r="D748" t="s">
        <v>1060</v>
      </c>
      <c r="E748" t="s">
        <v>67</v>
      </c>
      <c r="G748" t="s">
        <v>1048</v>
      </c>
      <c r="H748" t="s">
        <v>163</v>
      </c>
      <c r="L748" t="s">
        <v>1049</v>
      </c>
      <c r="N748" t="s">
        <v>1050</v>
      </c>
      <c r="O748" t="s">
        <v>1051</v>
      </c>
      <c r="P748" t="s">
        <v>1052</v>
      </c>
      <c r="X748">
        <v>2600</v>
      </c>
      <c r="Z748" t="s">
        <v>267</v>
      </c>
      <c r="AA748">
        <v>561</v>
      </c>
    </row>
    <row r="749" spans="1:27" x14ac:dyDescent="0.25">
      <c r="A749" s="9" t="s">
        <v>2565</v>
      </c>
      <c r="B749" s="4" t="s">
        <v>1058</v>
      </c>
      <c r="C749" s="4" t="s">
        <v>1059</v>
      </c>
      <c r="D749" t="s">
        <v>1060</v>
      </c>
      <c r="E749" t="s">
        <v>67</v>
      </c>
      <c r="G749" t="s">
        <v>1048</v>
      </c>
      <c r="H749" t="s">
        <v>10</v>
      </c>
      <c r="L749" t="s">
        <v>1049</v>
      </c>
      <c r="N749" t="s">
        <v>1050</v>
      </c>
      <c r="O749" t="s">
        <v>1051</v>
      </c>
      <c r="P749" t="s">
        <v>1052</v>
      </c>
      <c r="X749">
        <v>2600</v>
      </c>
      <c r="Z749" t="s">
        <v>267</v>
      </c>
      <c r="AA749">
        <v>572</v>
      </c>
    </row>
    <row r="750" spans="1:27" x14ac:dyDescent="0.25">
      <c r="A750" s="9" t="s">
        <v>2565</v>
      </c>
      <c r="B750" s="4" t="s">
        <v>1058</v>
      </c>
      <c r="C750" s="4" t="s">
        <v>1059</v>
      </c>
      <c r="D750" t="s">
        <v>1060</v>
      </c>
      <c r="E750" t="s">
        <v>67</v>
      </c>
      <c r="G750" t="s">
        <v>1048</v>
      </c>
      <c r="H750" t="s">
        <v>164</v>
      </c>
      <c r="L750" t="s">
        <v>1049</v>
      </c>
      <c r="N750" t="s">
        <v>1050</v>
      </c>
      <c r="O750" t="s">
        <v>1051</v>
      </c>
      <c r="P750" t="s">
        <v>1052</v>
      </c>
      <c r="X750">
        <v>2600</v>
      </c>
      <c r="Z750" t="s">
        <v>267</v>
      </c>
      <c r="AA750">
        <v>576</v>
      </c>
    </row>
    <row r="751" spans="1:27" x14ac:dyDescent="0.25">
      <c r="A751" s="9" t="s">
        <v>2566</v>
      </c>
      <c r="B751" s="4" t="s">
        <v>1061</v>
      </c>
      <c r="C751" s="4" t="s">
        <v>1062</v>
      </c>
      <c r="D751" t="s">
        <v>1063</v>
      </c>
      <c r="E751" t="s">
        <v>25</v>
      </c>
      <c r="G751" t="s">
        <v>1048</v>
      </c>
      <c r="H751"/>
      <c r="L751" t="s">
        <v>1049</v>
      </c>
      <c r="N751" t="s">
        <v>1050</v>
      </c>
      <c r="O751" t="s">
        <v>1051</v>
      </c>
      <c r="P751" t="s">
        <v>1052</v>
      </c>
      <c r="X751">
        <v>2600</v>
      </c>
      <c r="Z751" t="s">
        <v>267</v>
      </c>
    </row>
    <row r="752" spans="1:27" x14ac:dyDescent="0.25">
      <c r="A752" s="9" t="s">
        <v>2567</v>
      </c>
      <c r="B752" s="4" t="s">
        <v>1064</v>
      </c>
      <c r="C752" s="4" t="s">
        <v>1065</v>
      </c>
      <c r="D752" t="s">
        <v>1066</v>
      </c>
      <c r="E752" t="s">
        <v>1</v>
      </c>
      <c r="G752" t="s">
        <v>1048</v>
      </c>
      <c r="H752" t="s">
        <v>127</v>
      </c>
      <c r="L752" t="s">
        <v>1049</v>
      </c>
      <c r="N752" t="s">
        <v>1050</v>
      </c>
      <c r="O752" t="s">
        <v>1051</v>
      </c>
      <c r="P752" t="s">
        <v>1052</v>
      </c>
      <c r="X752">
        <v>2600</v>
      </c>
      <c r="Z752" t="s">
        <v>267</v>
      </c>
      <c r="AA752">
        <v>590</v>
      </c>
    </row>
    <row r="753" spans="1:27" x14ac:dyDescent="0.25">
      <c r="A753" s="9" t="s">
        <v>2568</v>
      </c>
      <c r="D753" t="s">
        <v>1067</v>
      </c>
      <c r="F753" t="s">
        <v>107</v>
      </c>
      <c r="G753" t="s">
        <v>1068</v>
      </c>
      <c r="H753"/>
      <c r="L753" t="s">
        <v>1069</v>
      </c>
      <c r="M753" t="s">
        <v>1070</v>
      </c>
      <c r="O753" t="s">
        <v>1071</v>
      </c>
      <c r="P753" t="s">
        <v>1069</v>
      </c>
      <c r="Q753" t="s">
        <v>1068</v>
      </c>
      <c r="S753" t="s">
        <v>1070</v>
      </c>
      <c r="U753" t="s">
        <v>1071</v>
      </c>
      <c r="X753" t="s">
        <v>267</v>
      </c>
    </row>
    <row r="754" spans="1:27" x14ac:dyDescent="0.25">
      <c r="A754" s="9" t="s">
        <v>2569</v>
      </c>
      <c r="B754" s="4">
        <v>903124092751</v>
      </c>
      <c r="C754" s="4">
        <v>903124092715</v>
      </c>
      <c r="D754" t="s">
        <v>1072</v>
      </c>
      <c r="E754" t="s">
        <v>25</v>
      </c>
      <c r="G754" t="s">
        <v>1073</v>
      </c>
      <c r="H754"/>
      <c r="L754" t="s">
        <v>1074</v>
      </c>
      <c r="M754" t="s">
        <v>1075</v>
      </c>
      <c r="N754" t="s">
        <v>1076</v>
      </c>
      <c r="P754" t="s">
        <v>1077</v>
      </c>
      <c r="Q754" t="s">
        <v>1078</v>
      </c>
      <c r="R754" t="s">
        <v>1075</v>
      </c>
      <c r="U754" t="s">
        <v>1079</v>
      </c>
      <c r="W754" t="s">
        <v>1077</v>
      </c>
      <c r="X754">
        <v>6690</v>
      </c>
      <c r="Z754" t="s">
        <v>1080</v>
      </c>
    </row>
    <row r="755" spans="1:27" x14ac:dyDescent="0.25">
      <c r="A755" s="9" t="s">
        <v>2570</v>
      </c>
      <c r="B755" s="4" t="s">
        <v>1081</v>
      </c>
      <c r="C755" s="4" t="s">
        <v>1082</v>
      </c>
      <c r="D755" t="s">
        <v>299</v>
      </c>
      <c r="E755" t="s">
        <v>151</v>
      </c>
      <c r="F755" t="s">
        <v>44</v>
      </c>
      <c r="G755" t="s">
        <v>1083</v>
      </c>
      <c r="H755" t="s">
        <v>55</v>
      </c>
      <c r="L755" t="s">
        <v>1084</v>
      </c>
      <c r="M755" t="s">
        <v>1085</v>
      </c>
      <c r="O755" t="s">
        <v>303</v>
      </c>
      <c r="P755" t="s">
        <v>1084</v>
      </c>
      <c r="S755" t="s">
        <v>1085</v>
      </c>
      <c r="U755" t="s">
        <v>303</v>
      </c>
      <c r="V755">
        <v>40213</v>
      </c>
      <c r="W755" t="s">
        <v>1086</v>
      </c>
      <c r="X755" t="s">
        <v>157</v>
      </c>
      <c r="Y755">
        <v>10008</v>
      </c>
    </row>
    <row r="756" spans="1:27" x14ac:dyDescent="0.25">
      <c r="A756" s="9" t="s">
        <v>2570</v>
      </c>
      <c r="B756" s="4" t="s">
        <v>1081</v>
      </c>
      <c r="C756" s="4" t="s">
        <v>1082</v>
      </c>
      <c r="D756" t="s">
        <v>299</v>
      </c>
      <c r="E756" t="s">
        <v>151</v>
      </c>
      <c r="F756" t="s">
        <v>44</v>
      </c>
      <c r="G756" t="s">
        <v>1083</v>
      </c>
      <c r="H756" t="s">
        <v>143</v>
      </c>
      <c r="L756" t="s">
        <v>1084</v>
      </c>
      <c r="M756" t="s">
        <v>1085</v>
      </c>
      <c r="O756" t="s">
        <v>303</v>
      </c>
      <c r="P756" t="s">
        <v>1084</v>
      </c>
      <c r="S756" t="s">
        <v>1085</v>
      </c>
      <c r="U756" t="s">
        <v>303</v>
      </c>
      <c r="V756">
        <v>40213</v>
      </c>
      <c r="W756" t="s">
        <v>1086</v>
      </c>
      <c r="X756" t="s">
        <v>157</v>
      </c>
      <c r="Y756">
        <v>577</v>
      </c>
    </row>
    <row r="757" spans="1:27" x14ac:dyDescent="0.25">
      <c r="A757" s="9" t="s">
        <v>2571</v>
      </c>
      <c r="B757" s="4" t="s">
        <v>1081</v>
      </c>
      <c r="C757" s="4" t="s">
        <v>1082</v>
      </c>
      <c r="D757" t="s">
        <v>299</v>
      </c>
      <c r="E757" t="s">
        <v>1</v>
      </c>
      <c r="F757" t="s">
        <v>307</v>
      </c>
      <c r="G757" t="s">
        <v>1083</v>
      </c>
      <c r="H757" t="s">
        <v>55</v>
      </c>
      <c r="L757" t="s">
        <v>1084</v>
      </c>
      <c r="M757" t="s">
        <v>1085</v>
      </c>
      <c r="O757" t="s">
        <v>303</v>
      </c>
      <c r="P757" t="s">
        <v>1084</v>
      </c>
      <c r="S757" t="s">
        <v>1085</v>
      </c>
      <c r="U757" t="s">
        <v>303</v>
      </c>
      <c r="V757">
        <v>40213</v>
      </c>
      <c r="W757" t="s">
        <v>1086</v>
      </c>
      <c r="X757" t="s">
        <v>157</v>
      </c>
      <c r="Y757">
        <v>10008</v>
      </c>
    </row>
    <row r="758" spans="1:27" x14ac:dyDescent="0.25">
      <c r="A758" s="9" t="s">
        <v>2571</v>
      </c>
      <c r="B758" s="4" t="s">
        <v>1081</v>
      </c>
      <c r="C758" s="4" t="s">
        <v>1082</v>
      </c>
      <c r="D758" t="s">
        <v>299</v>
      </c>
      <c r="E758" t="s">
        <v>1</v>
      </c>
      <c r="F758" t="s">
        <v>307</v>
      </c>
      <c r="G758" t="s">
        <v>1083</v>
      </c>
      <c r="H758" t="s">
        <v>81</v>
      </c>
      <c r="L758" t="s">
        <v>1084</v>
      </c>
      <c r="M758" t="s">
        <v>1085</v>
      </c>
      <c r="O758" t="s">
        <v>303</v>
      </c>
      <c r="P758" t="s">
        <v>1084</v>
      </c>
      <c r="S758" t="s">
        <v>1085</v>
      </c>
      <c r="U758" t="s">
        <v>303</v>
      </c>
      <c r="V758">
        <v>40213</v>
      </c>
      <c r="W758" t="s">
        <v>1086</v>
      </c>
      <c r="X758" t="s">
        <v>157</v>
      </c>
      <c r="Y758">
        <v>508</v>
      </c>
    </row>
    <row r="759" spans="1:27" x14ac:dyDescent="0.25">
      <c r="A759" s="9" t="s">
        <v>2571</v>
      </c>
      <c r="B759" s="4" t="s">
        <v>1081</v>
      </c>
      <c r="C759" s="4" t="s">
        <v>1082</v>
      </c>
      <c r="D759" t="s">
        <v>299</v>
      </c>
      <c r="E759" t="s">
        <v>1</v>
      </c>
      <c r="F759" t="s">
        <v>307</v>
      </c>
      <c r="G759" t="s">
        <v>1083</v>
      </c>
      <c r="H759" t="s">
        <v>321</v>
      </c>
      <c r="L759" t="s">
        <v>1084</v>
      </c>
      <c r="M759" t="s">
        <v>1085</v>
      </c>
      <c r="O759" t="s">
        <v>303</v>
      </c>
      <c r="P759" t="s">
        <v>1084</v>
      </c>
      <c r="S759" t="s">
        <v>1085</v>
      </c>
      <c r="U759" t="s">
        <v>303</v>
      </c>
      <c r="V759">
        <v>40213</v>
      </c>
      <c r="W759" t="s">
        <v>1086</v>
      </c>
      <c r="X759" t="s">
        <v>157</v>
      </c>
      <c r="Y759">
        <v>566</v>
      </c>
    </row>
    <row r="760" spans="1:27" x14ac:dyDescent="0.25">
      <c r="A760" s="9" t="s">
        <v>2571</v>
      </c>
      <c r="B760" s="4" t="s">
        <v>1081</v>
      </c>
      <c r="C760" s="4" t="s">
        <v>1082</v>
      </c>
      <c r="D760" t="s">
        <v>299</v>
      </c>
      <c r="E760" t="s">
        <v>1</v>
      </c>
      <c r="F760" t="s">
        <v>307</v>
      </c>
      <c r="G760" t="s">
        <v>1083</v>
      </c>
      <c r="H760" t="s">
        <v>10</v>
      </c>
      <c r="L760" t="s">
        <v>1084</v>
      </c>
      <c r="M760" t="s">
        <v>1085</v>
      </c>
      <c r="O760" t="s">
        <v>303</v>
      </c>
      <c r="P760" t="s">
        <v>1084</v>
      </c>
      <c r="S760" t="s">
        <v>1085</v>
      </c>
      <c r="U760" t="s">
        <v>303</v>
      </c>
      <c r="V760">
        <v>40213</v>
      </c>
      <c r="W760" t="s">
        <v>1086</v>
      </c>
      <c r="X760" t="s">
        <v>157</v>
      </c>
      <c r="Y760">
        <v>572</v>
      </c>
    </row>
    <row r="761" spans="1:27" x14ac:dyDescent="0.25">
      <c r="A761" s="9" t="s">
        <v>2572</v>
      </c>
      <c r="B761" s="4" t="s">
        <v>1081</v>
      </c>
      <c r="C761" s="4" t="s">
        <v>1082</v>
      </c>
      <c r="D761" t="s">
        <v>299</v>
      </c>
      <c r="E761" t="s">
        <v>1</v>
      </c>
      <c r="G761" t="s">
        <v>1083</v>
      </c>
      <c r="H761" t="s">
        <v>55</v>
      </c>
      <c r="L761" t="s">
        <v>1084</v>
      </c>
      <c r="M761" t="s">
        <v>1085</v>
      </c>
      <c r="O761" t="s">
        <v>303</v>
      </c>
      <c r="P761" t="s">
        <v>1084</v>
      </c>
      <c r="S761" t="s">
        <v>1085</v>
      </c>
      <c r="U761" t="s">
        <v>303</v>
      </c>
      <c r="V761">
        <v>40213</v>
      </c>
      <c r="W761" t="s">
        <v>1086</v>
      </c>
      <c r="X761" t="s">
        <v>157</v>
      </c>
      <c r="Y761">
        <v>10008</v>
      </c>
    </row>
    <row r="762" spans="1:27" x14ac:dyDescent="0.25">
      <c r="A762" s="9" t="s">
        <v>2572</v>
      </c>
      <c r="B762" s="4" t="s">
        <v>1081</v>
      </c>
      <c r="C762" s="4" t="s">
        <v>1082</v>
      </c>
      <c r="D762" t="s">
        <v>299</v>
      </c>
      <c r="E762" t="s">
        <v>1</v>
      </c>
      <c r="G762" t="s">
        <v>1083</v>
      </c>
      <c r="H762" t="s">
        <v>126</v>
      </c>
      <c r="L762" t="s">
        <v>1084</v>
      </c>
      <c r="M762" t="s">
        <v>1085</v>
      </c>
      <c r="O762" t="s">
        <v>303</v>
      </c>
      <c r="P762" t="s">
        <v>1084</v>
      </c>
      <c r="S762" t="s">
        <v>1085</v>
      </c>
      <c r="U762" t="s">
        <v>303</v>
      </c>
      <c r="V762">
        <v>40213</v>
      </c>
      <c r="W762" t="s">
        <v>1086</v>
      </c>
      <c r="X762" t="s">
        <v>157</v>
      </c>
      <c r="Y762">
        <v>515</v>
      </c>
    </row>
    <row r="763" spans="1:27" x14ac:dyDescent="0.25">
      <c r="A763" s="9" t="s">
        <v>2573</v>
      </c>
      <c r="B763" s="4" t="s">
        <v>1081</v>
      </c>
      <c r="C763" s="4" t="s">
        <v>1082</v>
      </c>
      <c r="D763" t="s">
        <v>299</v>
      </c>
      <c r="E763" t="s">
        <v>25</v>
      </c>
      <c r="G763" t="s">
        <v>1083</v>
      </c>
      <c r="H763"/>
      <c r="L763" t="s">
        <v>1084</v>
      </c>
      <c r="M763" t="s">
        <v>1085</v>
      </c>
      <c r="O763" t="s">
        <v>303</v>
      </c>
      <c r="P763" t="s">
        <v>1084</v>
      </c>
      <c r="S763" t="s">
        <v>1085</v>
      </c>
      <c r="U763" t="s">
        <v>303</v>
      </c>
      <c r="V763">
        <v>40213</v>
      </c>
      <c r="W763" t="s">
        <v>1086</v>
      </c>
      <c r="X763" t="s">
        <v>157</v>
      </c>
    </row>
    <row r="764" spans="1:27" x14ac:dyDescent="0.25">
      <c r="A764" s="9" t="s">
        <v>2574</v>
      </c>
      <c r="B764" s="4" t="s">
        <v>1081</v>
      </c>
      <c r="C764" s="4" t="s">
        <v>1082</v>
      </c>
      <c r="D764" t="s">
        <v>299</v>
      </c>
      <c r="E764" t="s">
        <v>1</v>
      </c>
      <c r="G764" t="s">
        <v>1083</v>
      </c>
      <c r="H764" t="s">
        <v>55</v>
      </c>
      <c r="L764" t="s">
        <v>1084</v>
      </c>
      <c r="M764" t="s">
        <v>1085</v>
      </c>
      <c r="O764" t="s">
        <v>303</v>
      </c>
      <c r="P764" t="s">
        <v>1084</v>
      </c>
      <c r="S764" t="s">
        <v>1085</v>
      </c>
      <c r="U764" t="s">
        <v>303</v>
      </c>
      <c r="V764">
        <v>40213</v>
      </c>
      <c r="W764" t="s">
        <v>1086</v>
      </c>
      <c r="X764" t="s">
        <v>157</v>
      </c>
      <c r="Y764">
        <v>10008</v>
      </c>
    </row>
    <row r="765" spans="1:27" x14ac:dyDescent="0.25">
      <c r="A765" s="9" t="s">
        <v>2574</v>
      </c>
      <c r="B765" s="4" t="s">
        <v>1081</v>
      </c>
      <c r="C765" s="4" t="s">
        <v>1082</v>
      </c>
      <c r="D765" t="s">
        <v>299</v>
      </c>
      <c r="E765" t="s">
        <v>1</v>
      </c>
      <c r="G765" t="s">
        <v>1083</v>
      </c>
      <c r="H765" t="s">
        <v>3230</v>
      </c>
      <c r="L765" t="s">
        <v>1084</v>
      </c>
      <c r="M765" t="s">
        <v>1085</v>
      </c>
      <c r="O765" t="s">
        <v>303</v>
      </c>
      <c r="P765" t="s">
        <v>1084</v>
      </c>
      <c r="S765" t="s">
        <v>1085</v>
      </c>
      <c r="U765" t="s">
        <v>303</v>
      </c>
      <c r="V765">
        <v>40213</v>
      </c>
      <c r="W765" t="s">
        <v>1086</v>
      </c>
      <c r="X765" t="s">
        <v>157</v>
      </c>
      <c r="Y765">
        <v>560</v>
      </c>
    </row>
    <row r="766" spans="1:27" x14ac:dyDescent="0.25">
      <c r="A766" s="9" t="s">
        <v>2575</v>
      </c>
      <c r="B766" s="4" t="s">
        <v>1087</v>
      </c>
      <c r="C766" s="4" t="s">
        <v>1088</v>
      </c>
      <c r="D766" t="s">
        <v>1072</v>
      </c>
      <c r="E766" t="s">
        <v>1</v>
      </c>
      <c r="F766" t="s">
        <v>1089</v>
      </c>
      <c r="G766" t="s">
        <v>1073</v>
      </c>
      <c r="H766" t="s">
        <v>55</v>
      </c>
      <c r="L766" t="s">
        <v>1074</v>
      </c>
      <c r="M766" t="s">
        <v>1075</v>
      </c>
      <c r="N766" t="s">
        <v>1076</v>
      </c>
      <c r="P766" t="s">
        <v>1077</v>
      </c>
      <c r="Q766" t="s">
        <v>1078</v>
      </c>
      <c r="R766" t="s">
        <v>1075</v>
      </c>
      <c r="U766" t="s">
        <v>1079</v>
      </c>
      <c r="W766" t="s">
        <v>1077</v>
      </c>
      <c r="X766">
        <v>6690</v>
      </c>
      <c r="Z766" t="s">
        <v>1080</v>
      </c>
      <c r="AA766">
        <v>10008</v>
      </c>
    </row>
    <row r="767" spans="1:27" x14ac:dyDescent="0.25">
      <c r="A767" s="9" t="s">
        <v>2575</v>
      </c>
      <c r="B767" s="4" t="s">
        <v>1087</v>
      </c>
      <c r="C767" s="4" t="s">
        <v>1088</v>
      </c>
      <c r="D767" t="s">
        <v>1072</v>
      </c>
      <c r="E767" t="s">
        <v>1</v>
      </c>
      <c r="F767" t="s">
        <v>1089</v>
      </c>
      <c r="G767" t="s">
        <v>1073</v>
      </c>
      <c r="H767" t="s">
        <v>81</v>
      </c>
      <c r="L767" t="s">
        <v>1074</v>
      </c>
      <c r="M767" t="s">
        <v>1075</v>
      </c>
      <c r="N767" t="s">
        <v>1076</v>
      </c>
      <c r="P767" t="s">
        <v>1077</v>
      </c>
      <c r="Q767" t="s">
        <v>1078</v>
      </c>
      <c r="R767" t="s">
        <v>1075</v>
      </c>
      <c r="U767" t="s">
        <v>1079</v>
      </c>
      <c r="W767" t="s">
        <v>1077</v>
      </c>
      <c r="X767">
        <v>6690</v>
      </c>
      <c r="Z767" t="s">
        <v>1080</v>
      </c>
      <c r="AA767">
        <v>508</v>
      </c>
    </row>
    <row r="768" spans="1:27" x14ac:dyDescent="0.25">
      <c r="A768" s="9" t="s">
        <v>2575</v>
      </c>
      <c r="B768" s="4" t="s">
        <v>1087</v>
      </c>
      <c r="C768" s="4" t="s">
        <v>1088</v>
      </c>
      <c r="D768" t="s">
        <v>1072</v>
      </c>
      <c r="E768" t="s">
        <v>1</v>
      </c>
      <c r="F768" t="s">
        <v>1089</v>
      </c>
      <c r="G768" t="s">
        <v>1073</v>
      </c>
      <c r="H768" t="s">
        <v>143</v>
      </c>
      <c r="L768" t="s">
        <v>1074</v>
      </c>
      <c r="M768" t="s">
        <v>1075</v>
      </c>
      <c r="N768" t="s">
        <v>1076</v>
      </c>
      <c r="P768" t="s">
        <v>1077</v>
      </c>
      <c r="Q768" t="s">
        <v>1078</v>
      </c>
      <c r="R768" t="s">
        <v>1075</v>
      </c>
      <c r="U768" t="s">
        <v>1079</v>
      </c>
      <c r="W768" t="s">
        <v>1077</v>
      </c>
      <c r="X768">
        <v>6690</v>
      </c>
      <c r="Z768" t="s">
        <v>1080</v>
      </c>
      <c r="AA768">
        <v>577</v>
      </c>
    </row>
    <row r="769" spans="1:27" x14ac:dyDescent="0.25">
      <c r="A769" s="9" t="s">
        <v>2576</v>
      </c>
      <c r="B769" s="4">
        <v>903124092773</v>
      </c>
      <c r="C769" s="4">
        <v>903124092715</v>
      </c>
      <c r="D769" t="s">
        <v>1072</v>
      </c>
      <c r="E769" t="s">
        <v>1</v>
      </c>
      <c r="F769" t="s">
        <v>1089</v>
      </c>
      <c r="G769" t="s">
        <v>1073</v>
      </c>
      <c r="H769" t="s">
        <v>55</v>
      </c>
      <c r="L769" t="s">
        <v>1074</v>
      </c>
      <c r="M769" t="s">
        <v>1075</v>
      </c>
      <c r="N769" t="s">
        <v>1076</v>
      </c>
      <c r="P769" t="s">
        <v>1077</v>
      </c>
      <c r="Q769" t="s">
        <v>1078</v>
      </c>
      <c r="R769" t="s">
        <v>1075</v>
      </c>
      <c r="U769" t="s">
        <v>1079</v>
      </c>
      <c r="W769" t="s">
        <v>1077</v>
      </c>
      <c r="X769">
        <v>6690</v>
      </c>
      <c r="Z769" t="s">
        <v>1080</v>
      </c>
      <c r="AA769">
        <v>10008</v>
      </c>
    </row>
    <row r="770" spans="1:27" x14ac:dyDescent="0.25">
      <c r="A770" s="9" t="s">
        <v>2576</v>
      </c>
      <c r="B770" s="4">
        <v>903124092773</v>
      </c>
      <c r="C770" s="4">
        <v>903124092715</v>
      </c>
      <c r="D770" t="s">
        <v>1072</v>
      </c>
      <c r="E770" t="s">
        <v>1</v>
      </c>
      <c r="F770" t="s">
        <v>1089</v>
      </c>
      <c r="G770" t="s">
        <v>1073</v>
      </c>
      <c r="H770" t="s">
        <v>81</v>
      </c>
      <c r="L770" t="s">
        <v>1074</v>
      </c>
      <c r="M770" t="s">
        <v>1075</v>
      </c>
      <c r="N770" t="s">
        <v>1076</v>
      </c>
      <c r="P770" t="s">
        <v>1077</v>
      </c>
      <c r="Q770" t="s">
        <v>1078</v>
      </c>
      <c r="R770" t="s">
        <v>1075</v>
      </c>
      <c r="U770" t="s">
        <v>1079</v>
      </c>
      <c r="W770" t="s">
        <v>1077</v>
      </c>
      <c r="X770">
        <v>6690</v>
      </c>
      <c r="Z770" t="s">
        <v>1080</v>
      </c>
      <c r="AA770">
        <v>508</v>
      </c>
    </row>
    <row r="771" spans="1:27" x14ac:dyDescent="0.25">
      <c r="A771" s="9" t="s">
        <v>2576</v>
      </c>
      <c r="B771" s="4">
        <v>903124092773</v>
      </c>
      <c r="C771" s="4">
        <v>903124092715</v>
      </c>
      <c r="D771" t="s">
        <v>1072</v>
      </c>
      <c r="E771" t="s">
        <v>1</v>
      </c>
      <c r="F771" t="s">
        <v>1089</v>
      </c>
      <c r="G771" t="s">
        <v>1073</v>
      </c>
      <c r="H771" t="s">
        <v>143</v>
      </c>
      <c r="L771" t="s">
        <v>1074</v>
      </c>
      <c r="M771" t="s">
        <v>1075</v>
      </c>
      <c r="N771" t="s">
        <v>1076</v>
      </c>
      <c r="P771" t="s">
        <v>1077</v>
      </c>
      <c r="Q771" t="s">
        <v>1078</v>
      </c>
      <c r="R771" t="s">
        <v>1075</v>
      </c>
      <c r="U771" t="s">
        <v>1079</v>
      </c>
      <c r="W771" t="s">
        <v>1077</v>
      </c>
      <c r="X771">
        <v>6690</v>
      </c>
      <c r="Z771" t="s">
        <v>1080</v>
      </c>
      <c r="AA771">
        <v>577</v>
      </c>
    </row>
    <row r="772" spans="1:27" x14ac:dyDescent="0.25">
      <c r="A772" s="9" t="s">
        <v>2577</v>
      </c>
      <c r="B772" s="4" t="s">
        <v>1081</v>
      </c>
      <c r="C772" s="4" t="s">
        <v>1082</v>
      </c>
      <c r="D772" t="s">
        <v>299</v>
      </c>
      <c r="E772" t="s">
        <v>25</v>
      </c>
      <c r="G772" t="s">
        <v>1083</v>
      </c>
      <c r="H772" t="s">
        <v>81</v>
      </c>
      <c r="L772" t="s">
        <v>1084</v>
      </c>
      <c r="M772" t="s">
        <v>1085</v>
      </c>
      <c r="O772" t="s">
        <v>303</v>
      </c>
      <c r="P772" t="s">
        <v>1084</v>
      </c>
      <c r="S772" t="s">
        <v>1085</v>
      </c>
      <c r="U772" t="s">
        <v>303</v>
      </c>
      <c r="V772">
        <v>40213</v>
      </c>
      <c r="W772" t="s">
        <v>1086</v>
      </c>
      <c r="X772" t="s">
        <v>157</v>
      </c>
      <c r="Y772">
        <v>508</v>
      </c>
    </row>
    <row r="773" spans="1:27" x14ac:dyDescent="0.25">
      <c r="A773" s="9" t="s">
        <v>2577</v>
      </c>
      <c r="B773" s="4" t="s">
        <v>1081</v>
      </c>
      <c r="C773" s="4" t="s">
        <v>1082</v>
      </c>
      <c r="D773" t="s">
        <v>299</v>
      </c>
      <c r="E773" t="s">
        <v>25</v>
      </c>
      <c r="G773" t="s">
        <v>1083</v>
      </c>
      <c r="H773" t="s">
        <v>126</v>
      </c>
      <c r="L773" t="s">
        <v>1084</v>
      </c>
      <c r="M773" t="s">
        <v>1085</v>
      </c>
      <c r="O773" t="s">
        <v>303</v>
      </c>
      <c r="P773" t="s">
        <v>1084</v>
      </c>
      <c r="S773" t="s">
        <v>1085</v>
      </c>
      <c r="U773" t="s">
        <v>303</v>
      </c>
      <c r="V773">
        <v>40213</v>
      </c>
      <c r="W773" t="s">
        <v>1086</v>
      </c>
      <c r="X773" t="s">
        <v>157</v>
      </c>
      <c r="Y773">
        <v>515</v>
      </c>
    </row>
    <row r="774" spans="1:27" x14ac:dyDescent="0.25">
      <c r="A774" s="9" t="s">
        <v>2577</v>
      </c>
      <c r="B774" s="4" t="s">
        <v>1081</v>
      </c>
      <c r="C774" s="4" t="s">
        <v>1082</v>
      </c>
      <c r="D774" t="s">
        <v>299</v>
      </c>
      <c r="E774" t="s">
        <v>25</v>
      </c>
      <c r="G774" t="s">
        <v>1083</v>
      </c>
      <c r="H774" t="s">
        <v>321</v>
      </c>
      <c r="L774" t="s">
        <v>1084</v>
      </c>
      <c r="M774" t="s">
        <v>1085</v>
      </c>
      <c r="O774" t="s">
        <v>303</v>
      </c>
      <c r="P774" t="s">
        <v>1084</v>
      </c>
      <c r="S774" t="s">
        <v>1085</v>
      </c>
      <c r="U774" t="s">
        <v>303</v>
      </c>
      <c r="V774">
        <v>40213</v>
      </c>
      <c r="W774" t="s">
        <v>1086</v>
      </c>
      <c r="X774" t="s">
        <v>157</v>
      </c>
      <c r="Y774">
        <v>566</v>
      </c>
    </row>
    <row r="775" spans="1:27" x14ac:dyDescent="0.25">
      <c r="A775" s="9" t="s">
        <v>2577</v>
      </c>
      <c r="B775" s="4" t="s">
        <v>1081</v>
      </c>
      <c r="C775" s="4" t="s">
        <v>1082</v>
      </c>
      <c r="D775" t="s">
        <v>299</v>
      </c>
      <c r="E775" t="s">
        <v>25</v>
      </c>
      <c r="G775" t="s">
        <v>1083</v>
      </c>
      <c r="H775" t="s">
        <v>10</v>
      </c>
      <c r="L775" t="s">
        <v>1084</v>
      </c>
      <c r="M775" t="s">
        <v>1085</v>
      </c>
      <c r="O775" t="s">
        <v>303</v>
      </c>
      <c r="P775" t="s">
        <v>1084</v>
      </c>
      <c r="S775" t="s">
        <v>1085</v>
      </c>
      <c r="U775" t="s">
        <v>303</v>
      </c>
      <c r="V775">
        <v>40213</v>
      </c>
      <c r="W775" t="s">
        <v>1086</v>
      </c>
      <c r="X775" t="s">
        <v>157</v>
      </c>
      <c r="Y775">
        <v>572</v>
      </c>
    </row>
    <row r="776" spans="1:27" x14ac:dyDescent="0.25">
      <c r="A776" s="9" t="s">
        <v>2578</v>
      </c>
      <c r="B776" s="4">
        <v>903124092752</v>
      </c>
      <c r="C776" s="4">
        <v>903124092715</v>
      </c>
      <c r="D776" t="s">
        <v>1072</v>
      </c>
      <c r="E776" t="s">
        <v>1</v>
      </c>
      <c r="F776" t="s">
        <v>1090</v>
      </c>
      <c r="G776" t="s">
        <v>1073</v>
      </c>
      <c r="H776" t="s">
        <v>3230</v>
      </c>
      <c r="L776" t="s">
        <v>1074</v>
      </c>
      <c r="M776" t="s">
        <v>1075</v>
      </c>
      <c r="N776" t="s">
        <v>1076</v>
      </c>
      <c r="P776" t="s">
        <v>1077</v>
      </c>
      <c r="Q776" t="s">
        <v>1078</v>
      </c>
      <c r="R776" t="s">
        <v>1075</v>
      </c>
      <c r="U776" t="s">
        <v>1079</v>
      </c>
      <c r="W776" t="s">
        <v>1077</v>
      </c>
      <c r="X776">
        <v>6690</v>
      </c>
      <c r="Z776" t="s">
        <v>1080</v>
      </c>
      <c r="AA776">
        <v>560</v>
      </c>
    </row>
    <row r="777" spans="1:27" x14ac:dyDescent="0.25">
      <c r="A777" s="9" t="s">
        <v>2579</v>
      </c>
      <c r="B777" s="4" t="s">
        <v>1091</v>
      </c>
      <c r="C777" s="4" t="s">
        <v>1092</v>
      </c>
      <c r="D777" t="s">
        <v>116</v>
      </c>
      <c r="F777" t="s">
        <v>583</v>
      </c>
      <c r="G777" t="s">
        <v>1093</v>
      </c>
      <c r="I777" t="s">
        <v>1094</v>
      </c>
      <c r="M777" t="s">
        <v>1095</v>
      </c>
      <c r="N777" t="s">
        <v>1096</v>
      </c>
      <c r="O777" t="s">
        <v>1097</v>
      </c>
      <c r="Q777" t="s">
        <v>124</v>
      </c>
      <c r="R777" t="s">
        <v>1098</v>
      </c>
      <c r="U777" t="s">
        <v>1097</v>
      </c>
      <c r="W777" t="s">
        <v>124</v>
      </c>
      <c r="X777">
        <v>110021</v>
      </c>
      <c r="Y777">
        <v>110021</v>
      </c>
      <c r="Z777" t="s">
        <v>1099</v>
      </c>
    </row>
    <row r="778" spans="1:27" x14ac:dyDescent="0.25">
      <c r="A778" s="9" t="s">
        <v>2580</v>
      </c>
      <c r="B778" s="4" t="s">
        <v>1091</v>
      </c>
      <c r="C778" s="4" t="s">
        <v>1092</v>
      </c>
      <c r="D778" t="s">
        <v>116</v>
      </c>
      <c r="E778" t="s">
        <v>1</v>
      </c>
      <c r="F778" t="s">
        <v>1100</v>
      </c>
      <c r="G778" t="s">
        <v>1093</v>
      </c>
      <c r="I778" t="s">
        <v>1094</v>
      </c>
      <c r="M778" t="s">
        <v>1095</v>
      </c>
      <c r="N778" t="s">
        <v>1096</v>
      </c>
      <c r="O778" t="s">
        <v>1097</v>
      </c>
      <c r="Q778" t="s">
        <v>124</v>
      </c>
      <c r="R778" t="s">
        <v>1098</v>
      </c>
      <c r="U778" t="s">
        <v>1097</v>
      </c>
      <c r="W778" t="s">
        <v>124</v>
      </c>
      <c r="X778">
        <v>110021</v>
      </c>
      <c r="Y778">
        <v>110021</v>
      </c>
      <c r="Z778" t="s">
        <v>1099</v>
      </c>
    </row>
    <row r="779" spans="1:27" x14ac:dyDescent="0.25">
      <c r="A779" s="9" t="s">
        <v>2581</v>
      </c>
      <c r="B779" s="4" t="s">
        <v>1101</v>
      </c>
      <c r="C779" s="4" t="s">
        <v>1092</v>
      </c>
      <c r="D779" t="s">
        <v>116</v>
      </c>
      <c r="E779" t="s">
        <v>48</v>
      </c>
      <c r="F779" t="s">
        <v>1102</v>
      </c>
      <c r="G779" t="s">
        <v>1093</v>
      </c>
      <c r="I779" t="s">
        <v>1094</v>
      </c>
      <c r="M779" t="s">
        <v>1095</v>
      </c>
      <c r="N779" t="s">
        <v>1096</v>
      </c>
      <c r="O779" t="s">
        <v>1097</v>
      </c>
      <c r="Q779" t="s">
        <v>124</v>
      </c>
      <c r="R779" t="s">
        <v>1098</v>
      </c>
      <c r="U779" t="s">
        <v>1097</v>
      </c>
      <c r="W779" t="s">
        <v>124</v>
      </c>
      <c r="X779">
        <v>110021</v>
      </c>
      <c r="Y779">
        <v>110021</v>
      </c>
      <c r="Z779" t="s">
        <v>1099</v>
      </c>
    </row>
    <row r="780" spans="1:27" x14ac:dyDescent="0.25">
      <c r="A780" s="9" t="s">
        <v>2582</v>
      </c>
      <c r="B780" s="4">
        <v>3036260665</v>
      </c>
      <c r="C780" s="4">
        <v>3035721159</v>
      </c>
      <c r="D780" t="s">
        <v>1103</v>
      </c>
      <c r="F780" t="s">
        <v>1104</v>
      </c>
      <c r="G780" t="s">
        <v>1105</v>
      </c>
      <c r="L780" t="s">
        <v>2291</v>
      </c>
      <c r="M780" t="s">
        <v>1107</v>
      </c>
      <c r="N780" t="s">
        <v>1108</v>
      </c>
      <c r="O780" t="s">
        <v>1109</v>
      </c>
      <c r="Q780" t="s">
        <v>40</v>
      </c>
      <c r="R780" t="s">
        <v>1106</v>
      </c>
      <c r="S780" t="s">
        <v>1107</v>
      </c>
      <c r="V780" t="s">
        <v>1108</v>
      </c>
      <c r="W780" t="s">
        <v>1109</v>
      </c>
      <c r="X780" t="s">
        <v>1110</v>
      </c>
      <c r="Y780" t="s">
        <v>40</v>
      </c>
      <c r="Z780">
        <v>80202</v>
      </c>
      <c r="AA780">
        <v>80202</v>
      </c>
    </row>
    <row r="781" spans="1:27" x14ac:dyDescent="0.25">
      <c r="A781" s="9" t="s">
        <v>2583</v>
      </c>
      <c r="B781" s="4">
        <v>3036260640</v>
      </c>
      <c r="C781" s="4">
        <v>3035721159</v>
      </c>
      <c r="D781" t="s">
        <v>1111</v>
      </c>
      <c r="E781" t="s">
        <v>151</v>
      </c>
      <c r="F781" t="s">
        <v>44</v>
      </c>
      <c r="G781" t="s">
        <v>1105</v>
      </c>
      <c r="L781" t="s">
        <v>2291</v>
      </c>
      <c r="M781" t="s">
        <v>1107</v>
      </c>
      <c r="N781" t="s">
        <v>1108</v>
      </c>
      <c r="O781" t="s">
        <v>1109</v>
      </c>
      <c r="Q781" t="s">
        <v>40</v>
      </c>
      <c r="R781" t="s">
        <v>1106</v>
      </c>
      <c r="S781" t="s">
        <v>1107</v>
      </c>
      <c r="V781" t="s">
        <v>1108</v>
      </c>
      <c r="W781" t="s">
        <v>1109</v>
      </c>
      <c r="X781" t="s">
        <v>1110</v>
      </c>
      <c r="Y781" t="s">
        <v>40</v>
      </c>
      <c r="Z781">
        <v>80202</v>
      </c>
      <c r="AA781">
        <v>80202</v>
      </c>
    </row>
    <row r="782" spans="1:27" x14ac:dyDescent="0.25">
      <c r="A782" s="9" t="s">
        <v>2584</v>
      </c>
      <c r="B782" s="4">
        <v>97444199043</v>
      </c>
      <c r="C782" s="4">
        <v>97444199035</v>
      </c>
      <c r="D782" t="s">
        <v>1112</v>
      </c>
      <c r="E782" t="s">
        <v>1</v>
      </c>
      <c r="G782" t="s">
        <v>1113</v>
      </c>
      <c r="H782" t="s">
        <v>126</v>
      </c>
      <c r="K782" t="s">
        <v>1114</v>
      </c>
      <c r="L782" t="s">
        <v>1115</v>
      </c>
      <c r="M782" t="s">
        <v>1116</v>
      </c>
      <c r="O782" t="s">
        <v>1117</v>
      </c>
      <c r="S782" t="s">
        <v>1116</v>
      </c>
      <c r="U782" t="s">
        <v>1117</v>
      </c>
      <c r="W782">
        <v>24876</v>
      </c>
      <c r="Y782">
        <v>515</v>
      </c>
    </row>
    <row r="783" spans="1:27" x14ac:dyDescent="0.25">
      <c r="A783" s="9" t="s">
        <v>2584</v>
      </c>
      <c r="B783" s="4">
        <v>97444199043</v>
      </c>
      <c r="C783" s="4">
        <v>97444199035</v>
      </c>
      <c r="D783" t="s">
        <v>1112</v>
      </c>
      <c r="E783" t="s">
        <v>1</v>
      </c>
      <c r="G783" t="s">
        <v>1113</v>
      </c>
      <c r="H783" t="s">
        <v>3227</v>
      </c>
      <c r="K783" t="s">
        <v>1114</v>
      </c>
      <c r="L783" t="s">
        <v>1115</v>
      </c>
      <c r="M783" t="s">
        <v>1116</v>
      </c>
      <c r="O783" t="s">
        <v>1117</v>
      </c>
      <c r="S783" t="s">
        <v>1116</v>
      </c>
      <c r="U783" t="s">
        <v>1117</v>
      </c>
      <c r="W783">
        <v>24876</v>
      </c>
      <c r="Y783">
        <v>565</v>
      </c>
    </row>
    <row r="784" spans="1:27" x14ac:dyDescent="0.25">
      <c r="A784" s="9" t="s">
        <v>2585</v>
      </c>
      <c r="B784" s="4" t="s">
        <v>1118</v>
      </c>
      <c r="C784" s="4" t="s">
        <v>1119</v>
      </c>
      <c r="D784" t="s">
        <v>1120</v>
      </c>
      <c r="F784" t="s">
        <v>583</v>
      </c>
      <c r="G784" t="s">
        <v>1121</v>
      </c>
      <c r="H784"/>
      <c r="L784" t="s">
        <v>1122</v>
      </c>
      <c r="M784" t="s">
        <v>1123</v>
      </c>
      <c r="N784" t="s">
        <v>1124</v>
      </c>
      <c r="P784" t="s">
        <v>1125</v>
      </c>
      <c r="Q784" t="s">
        <v>1126</v>
      </c>
      <c r="T784" t="s">
        <v>1127</v>
      </c>
      <c r="V784" t="s">
        <v>1125</v>
      </c>
      <c r="Y784" t="s">
        <v>335</v>
      </c>
    </row>
    <row r="785" spans="1:28" x14ac:dyDescent="0.25">
      <c r="A785" s="9" t="s">
        <v>2586</v>
      </c>
      <c r="B785" s="4">
        <f>255-22-2163350</f>
        <v>-2163117</v>
      </c>
      <c r="C785" s="4">
        <f>255-22-2163351</f>
        <v>-2163118</v>
      </c>
      <c r="D785" t="s">
        <v>1128</v>
      </c>
      <c r="E785" t="s">
        <v>1</v>
      </c>
      <c r="G785" t="s">
        <v>1121</v>
      </c>
      <c r="H785" t="s">
        <v>23</v>
      </c>
      <c r="L785" t="s">
        <v>1122</v>
      </c>
      <c r="M785" t="s">
        <v>1123</v>
      </c>
      <c r="N785" t="s">
        <v>1124</v>
      </c>
      <c r="P785" t="s">
        <v>1125</v>
      </c>
      <c r="Q785" t="s">
        <v>1126</v>
      </c>
      <c r="T785" t="s">
        <v>1127</v>
      </c>
      <c r="V785" t="s">
        <v>1125</v>
      </c>
      <c r="Y785" t="s">
        <v>335</v>
      </c>
      <c r="Z785">
        <v>575</v>
      </c>
    </row>
    <row r="786" spans="1:28" x14ac:dyDescent="0.25">
      <c r="A786" s="9" t="s">
        <v>2586</v>
      </c>
      <c r="B786" s="4">
        <f>255-22-2163350</f>
        <v>-2163117</v>
      </c>
      <c r="C786" s="4">
        <f>255-22-2163351</f>
        <v>-2163118</v>
      </c>
      <c r="D786" t="s">
        <v>1128</v>
      </c>
      <c r="E786" t="s">
        <v>1</v>
      </c>
      <c r="G786" t="s">
        <v>1121</v>
      </c>
      <c r="H786" t="s">
        <v>142</v>
      </c>
      <c r="L786" t="s">
        <v>1122</v>
      </c>
      <c r="M786" t="s">
        <v>1123</v>
      </c>
      <c r="N786" t="s">
        <v>1124</v>
      </c>
      <c r="P786" t="s">
        <v>1125</v>
      </c>
      <c r="Q786" t="s">
        <v>1126</v>
      </c>
      <c r="T786" t="s">
        <v>1127</v>
      </c>
      <c r="V786" t="s">
        <v>1125</v>
      </c>
      <c r="Y786" t="s">
        <v>335</v>
      </c>
      <c r="Z786">
        <v>579</v>
      </c>
    </row>
    <row r="787" spans="1:28" x14ac:dyDescent="0.25">
      <c r="A787" s="9" t="s">
        <v>2587</v>
      </c>
      <c r="B787" s="4">
        <f>255-22-2163353</f>
        <v>-2163120</v>
      </c>
      <c r="C787" s="4">
        <f>255-22-2163351</f>
        <v>-2163118</v>
      </c>
      <c r="D787" t="s">
        <v>1129</v>
      </c>
      <c r="E787" t="s">
        <v>25</v>
      </c>
      <c r="G787" t="s">
        <v>1121</v>
      </c>
      <c r="H787"/>
      <c r="L787" t="s">
        <v>1122</v>
      </c>
      <c r="M787" t="s">
        <v>1123</v>
      </c>
      <c r="N787" t="s">
        <v>1124</v>
      </c>
      <c r="P787" t="s">
        <v>1125</v>
      </c>
      <c r="Q787" t="s">
        <v>1126</v>
      </c>
      <c r="T787" t="s">
        <v>1127</v>
      </c>
      <c r="V787" t="s">
        <v>1125</v>
      </c>
      <c r="Y787" t="s">
        <v>335</v>
      </c>
    </row>
    <row r="788" spans="1:28" x14ac:dyDescent="0.25">
      <c r="A788" s="9" t="s">
        <v>2588</v>
      </c>
      <c r="B788" s="4" t="s">
        <v>1130</v>
      </c>
      <c r="C788" s="4" t="s">
        <v>1119</v>
      </c>
      <c r="D788" t="s">
        <v>1131</v>
      </c>
      <c r="F788" t="s">
        <v>1132</v>
      </c>
      <c r="G788" t="s">
        <v>1121</v>
      </c>
      <c r="H788"/>
      <c r="L788" t="s">
        <v>1122</v>
      </c>
      <c r="M788" t="s">
        <v>1123</v>
      </c>
      <c r="N788" t="s">
        <v>1124</v>
      </c>
      <c r="P788" t="s">
        <v>1125</v>
      </c>
      <c r="Q788" t="s">
        <v>1126</v>
      </c>
      <c r="T788" t="s">
        <v>1127</v>
      </c>
      <c r="V788" t="s">
        <v>1125</v>
      </c>
      <c r="Y788" t="s">
        <v>335</v>
      </c>
    </row>
    <row r="789" spans="1:28" x14ac:dyDescent="0.25">
      <c r="A789" s="9" t="s">
        <v>2589</v>
      </c>
      <c r="B789" s="4">
        <f>255-22-2163352</f>
        <v>-2163119</v>
      </c>
      <c r="C789" s="4">
        <f>255-22-2163351</f>
        <v>-2163118</v>
      </c>
      <c r="D789" t="s">
        <v>1133</v>
      </c>
      <c r="E789" t="s">
        <v>1</v>
      </c>
      <c r="G789" t="s">
        <v>1121</v>
      </c>
      <c r="H789" t="s">
        <v>81</v>
      </c>
      <c r="L789" t="s">
        <v>1122</v>
      </c>
      <c r="M789" t="s">
        <v>1123</v>
      </c>
      <c r="N789" t="s">
        <v>1124</v>
      </c>
      <c r="P789" t="s">
        <v>1125</v>
      </c>
      <c r="Q789" t="s">
        <v>1126</v>
      </c>
      <c r="T789" t="s">
        <v>1127</v>
      </c>
      <c r="V789" t="s">
        <v>1125</v>
      </c>
      <c r="Y789" t="s">
        <v>335</v>
      </c>
      <c r="Z789">
        <v>508</v>
      </c>
    </row>
    <row r="790" spans="1:28" x14ac:dyDescent="0.25">
      <c r="A790" s="9" t="s">
        <v>2589</v>
      </c>
      <c r="B790" s="4">
        <f>255-22-2163352</f>
        <v>-2163119</v>
      </c>
      <c r="C790" s="4">
        <f>255-22-2163351</f>
        <v>-2163118</v>
      </c>
      <c r="D790" t="s">
        <v>1133</v>
      </c>
      <c r="E790" t="s">
        <v>1</v>
      </c>
      <c r="G790" t="s">
        <v>1121</v>
      </c>
      <c r="H790" t="s">
        <v>143</v>
      </c>
      <c r="L790" t="s">
        <v>1122</v>
      </c>
      <c r="M790" t="s">
        <v>1123</v>
      </c>
      <c r="N790" t="s">
        <v>1124</v>
      </c>
      <c r="P790" t="s">
        <v>1125</v>
      </c>
      <c r="Q790" t="s">
        <v>1126</v>
      </c>
      <c r="T790" t="s">
        <v>1127</v>
      </c>
      <c r="V790" t="s">
        <v>1125</v>
      </c>
      <c r="Y790" t="s">
        <v>335</v>
      </c>
      <c r="Z790">
        <v>577</v>
      </c>
    </row>
    <row r="791" spans="1:28" x14ac:dyDescent="0.25">
      <c r="A791" s="9" t="s">
        <v>2589</v>
      </c>
      <c r="B791" s="4">
        <f>255-22-2163352</f>
        <v>-2163119</v>
      </c>
      <c r="C791" s="4">
        <f>255-22-2163351</f>
        <v>-2163118</v>
      </c>
      <c r="D791" t="s">
        <v>1133</v>
      </c>
      <c r="E791" t="s">
        <v>1</v>
      </c>
      <c r="G791" t="s">
        <v>1121</v>
      </c>
      <c r="H791" t="s">
        <v>127</v>
      </c>
      <c r="L791" t="s">
        <v>1122</v>
      </c>
      <c r="M791" t="s">
        <v>1123</v>
      </c>
      <c r="N791" t="s">
        <v>1124</v>
      </c>
      <c r="P791" t="s">
        <v>1125</v>
      </c>
      <c r="Q791" t="s">
        <v>1126</v>
      </c>
      <c r="T791" t="s">
        <v>1127</v>
      </c>
      <c r="V791" t="s">
        <v>1125</v>
      </c>
      <c r="Y791" t="s">
        <v>335</v>
      </c>
      <c r="Z791">
        <v>590</v>
      </c>
    </row>
    <row r="792" spans="1:28" x14ac:dyDescent="0.25">
      <c r="A792" s="9" t="s">
        <v>2590</v>
      </c>
      <c r="B792" s="4" t="s">
        <v>1134</v>
      </c>
      <c r="C792" s="4" t="s">
        <v>1134</v>
      </c>
      <c r="D792" t="s">
        <v>1135</v>
      </c>
      <c r="F792" t="s">
        <v>283</v>
      </c>
      <c r="G792" t="s">
        <v>1136</v>
      </c>
      <c r="H792"/>
      <c r="K792" t="s">
        <v>1137</v>
      </c>
      <c r="L792" t="s">
        <v>1138</v>
      </c>
      <c r="M792" t="s">
        <v>1139</v>
      </c>
      <c r="N792" t="s">
        <v>1140</v>
      </c>
      <c r="P792" t="s">
        <v>113</v>
      </c>
      <c r="Q792" t="s">
        <v>1141</v>
      </c>
      <c r="T792" t="s">
        <v>1140</v>
      </c>
      <c r="V792" t="s">
        <v>113</v>
      </c>
      <c r="Y792" t="s">
        <v>887</v>
      </c>
    </row>
    <row r="793" spans="1:28" x14ac:dyDescent="0.25">
      <c r="A793" s="9" t="s">
        <v>2591</v>
      </c>
      <c r="B793" s="4" t="s">
        <v>1142</v>
      </c>
      <c r="C793" s="4" t="s">
        <v>1143</v>
      </c>
      <c r="D793" t="s">
        <v>1135</v>
      </c>
      <c r="E793" t="s">
        <v>151</v>
      </c>
      <c r="F793" t="s">
        <v>44</v>
      </c>
      <c r="G793" t="s">
        <v>1136</v>
      </c>
      <c r="H793" t="s">
        <v>322</v>
      </c>
      <c r="K793" t="s">
        <v>1137</v>
      </c>
      <c r="L793" t="s">
        <v>1138</v>
      </c>
      <c r="M793" t="s">
        <v>1139</v>
      </c>
      <c r="N793" t="s">
        <v>1140</v>
      </c>
      <c r="P793" t="s">
        <v>113</v>
      </c>
      <c r="Q793" t="s">
        <v>1141</v>
      </c>
      <c r="T793" t="s">
        <v>1140</v>
      </c>
      <c r="V793" t="s">
        <v>113</v>
      </c>
      <c r="Y793" t="s">
        <v>887</v>
      </c>
      <c r="Z793">
        <v>10010</v>
      </c>
    </row>
    <row r="794" spans="1:28" x14ac:dyDescent="0.25">
      <c r="A794" s="9" t="s">
        <v>2592</v>
      </c>
      <c r="B794" s="4">
        <f>353-1-234-4016</f>
        <v>-3898</v>
      </c>
      <c r="C794" s="4">
        <f>353-1-234-4001</f>
        <v>-3883</v>
      </c>
      <c r="D794" t="s">
        <v>1144</v>
      </c>
      <c r="E794" t="s">
        <v>48</v>
      </c>
      <c r="F794" t="s">
        <v>1145</v>
      </c>
      <c r="G794" t="s">
        <v>1146</v>
      </c>
      <c r="H794" t="s">
        <v>45</v>
      </c>
      <c r="L794" t="s">
        <v>1147</v>
      </c>
      <c r="M794" t="s">
        <v>1148</v>
      </c>
      <c r="O794" t="s">
        <v>1149</v>
      </c>
      <c r="P794" t="s">
        <v>1147</v>
      </c>
      <c r="S794" t="s">
        <v>1148</v>
      </c>
      <c r="U794" t="s">
        <v>1149</v>
      </c>
      <c r="V794">
        <v>2</v>
      </c>
      <c r="W794">
        <v>2</v>
      </c>
      <c r="X794" t="s">
        <v>157</v>
      </c>
      <c r="Y794">
        <v>10002</v>
      </c>
    </row>
    <row r="795" spans="1:28" x14ac:dyDescent="0.25">
      <c r="A795" s="9" t="s">
        <v>2592</v>
      </c>
      <c r="B795" s="4">
        <f>353-1-234-4016</f>
        <v>-3898</v>
      </c>
      <c r="C795" s="4">
        <f>353-1-234-4001</f>
        <v>-3883</v>
      </c>
      <c r="D795" t="s">
        <v>1144</v>
      </c>
      <c r="E795" t="s">
        <v>48</v>
      </c>
      <c r="F795" t="s">
        <v>1145</v>
      </c>
      <c r="G795" t="s">
        <v>1146</v>
      </c>
      <c r="H795" t="s">
        <v>55</v>
      </c>
      <c r="L795" t="s">
        <v>1147</v>
      </c>
      <c r="M795" t="s">
        <v>1148</v>
      </c>
      <c r="O795" t="s">
        <v>1149</v>
      </c>
      <c r="P795" t="s">
        <v>1147</v>
      </c>
      <c r="S795" t="s">
        <v>1148</v>
      </c>
      <c r="U795" t="s">
        <v>1149</v>
      </c>
      <c r="V795">
        <v>2</v>
      </c>
      <c r="W795">
        <v>2</v>
      </c>
      <c r="X795" t="s">
        <v>157</v>
      </c>
      <c r="Y795">
        <v>10008</v>
      </c>
    </row>
    <row r="796" spans="1:28" x14ac:dyDescent="0.25">
      <c r="A796" s="9" t="s">
        <v>2592</v>
      </c>
      <c r="B796" s="4">
        <f>353-1-234-4016</f>
        <v>-3898</v>
      </c>
      <c r="C796" s="4">
        <f>353-1-234-4001</f>
        <v>-3883</v>
      </c>
      <c r="D796" t="s">
        <v>1144</v>
      </c>
      <c r="E796" t="s">
        <v>48</v>
      </c>
      <c r="F796" t="s">
        <v>1145</v>
      </c>
      <c r="G796" t="s">
        <v>1146</v>
      </c>
      <c r="H796" t="s">
        <v>322</v>
      </c>
      <c r="L796" t="s">
        <v>1147</v>
      </c>
      <c r="M796" t="s">
        <v>1148</v>
      </c>
      <c r="O796" t="s">
        <v>1149</v>
      </c>
      <c r="P796" t="s">
        <v>1147</v>
      </c>
      <c r="S796" t="s">
        <v>1148</v>
      </c>
      <c r="U796" t="s">
        <v>1149</v>
      </c>
      <c r="V796">
        <v>2</v>
      </c>
      <c r="W796">
        <v>2</v>
      </c>
      <c r="X796" t="s">
        <v>157</v>
      </c>
      <c r="Y796">
        <v>10010</v>
      </c>
    </row>
    <row r="797" spans="1:28" x14ac:dyDescent="0.25">
      <c r="A797" s="9" t="s">
        <v>2592</v>
      </c>
      <c r="B797" s="4">
        <f>353-1-234-4016</f>
        <v>-3898</v>
      </c>
      <c r="C797" s="4">
        <f>353-1-234-4001</f>
        <v>-3883</v>
      </c>
      <c r="D797" t="s">
        <v>1144</v>
      </c>
      <c r="E797" t="s">
        <v>48</v>
      </c>
      <c r="F797" t="s">
        <v>1145</v>
      </c>
      <c r="G797" t="s">
        <v>1146</v>
      </c>
      <c r="H797" t="s">
        <v>46</v>
      </c>
      <c r="L797" t="s">
        <v>1147</v>
      </c>
      <c r="M797" t="s">
        <v>1148</v>
      </c>
      <c r="O797" t="s">
        <v>1149</v>
      </c>
      <c r="P797" t="s">
        <v>1147</v>
      </c>
      <c r="S797" t="s">
        <v>1148</v>
      </c>
      <c r="U797" t="s">
        <v>1149</v>
      </c>
      <c r="V797">
        <v>2</v>
      </c>
      <c r="W797">
        <v>2</v>
      </c>
      <c r="X797" t="s">
        <v>157</v>
      </c>
      <c r="Y797">
        <v>506</v>
      </c>
    </row>
    <row r="798" spans="1:28" x14ac:dyDescent="0.25">
      <c r="A798" s="9" t="s">
        <v>2593</v>
      </c>
      <c r="B798" s="4" t="s">
        <v>1150</v>
      </c>
      <c r="C798" s="4" t="s">
        <v>1150</v>
      </c>
      <c r="D798" t="s">
        <v>1151</v>
      </c>
      <c r="E798" t="s">
        <v>151</v>
      </c>
      <c r="F798" t="s">
        <v>44</v>
      </c>
      <c r="G798" t="s">
        <v>1152</v>
      </c>
      <c r="H798"/>
      <c r="K798" t="s">
        <v>1153</v>
      </c>
      <c r="L798" t="s">
        <v>1154</v>
      </c>
      <c r="M798" t="s">
        <v>1155</v>
      </c>
      <c r="N798" t="s">
        <v>1156</v>
      </c>
      <c r="O798" t="s">
        <v>1157</v>
      </c>
      <c r="P798" t="s">
        <v>1158</v>
      </c>
      <c r="Q798" t="s">
        <v>289</v>
      </c>
      <c r="U798" t="s">
        <v>1157</v>
      </c>
      <c r="V798" t="s">
        <v>1158</v>
      </c>
      <c r="W798" t="s">
        <v>289</v>
      </c>
      <c r="X798">
        <v>44530</v>
      </c>
      <c r="Y798">
        <v>44530</v>
      </c>
      <c r="Z798" t="s">
        <v>1159</v>
      </c>
    </row>
    <row r="799" spans="1:28" x14ac:dyDescent="0.25">
      <c r="A799" s="9" t="s">
        <v>2594</v>
      </c>
      <c r="D799" t="s">
        <v>1160</v>
      </c>
      <c r="E799" t="s">
        <v>48</v>
      </c>
      <c r="G799" t="s">
        <v>1161</v>
      </c>
      <c r="H799"/>
      <c r="L799">
        <v>4</v>
      </c>
      <c r="M799" t="s">
        <v>1162</v>
      </c>
      <c r="N799" t="s">
        <v>1163</v>
      </c>
      <c r="P799" t="s">
        <v>1164</v>
      </c>
      <c r="Q799">
        <v>4</v>
      </c>
      <c r="R799" t="s">
        <v>1162</v>
      </c>
      <c r="U799" t="s">
        <v>1165</v>
      </c>
      <c r="V799" t="s">
        <v>1166</v>
      </c>
      <c r="W799" t="s">
        <v>1165</v>
      </c>
      <c r="X799" t="s">
        <v>1164</v>
      </c>
      <c r="Y799" t="s">
        <v>843</v>
      </c>
    </row>
    <row r="800" spans="1:28" x14ac:dyDescent="0.25">
      <c r="A800" s="9" t="s">
        <v>2595</v>
      </c>
      <c r="D800" t="s">
        <v>1160</v>
      </c>
      <c r="E800" t="s">
        <v>67</v>
      </c>
      <c r="G800" t="s">
        <v>1161</v>
      </c>
      <c r="H800" t="s">
        <v>100</v>
      </c>
      <c r="L800">
        <v>4</v>
      </c>
      <c r="M800" t="s">
        <v>1162</v>
      </c>
      <c r="N800" t="s">
        <v>1163</v>
      </c>
      <c r="P800" t="s">
        <v>1164</v>
      </c>
      <c r="Q800">
        <v>4</v>
      </c>
      <c r="R800" t="s">
        <v>1162</v>
      </c>
      <c r="U800" t="s">
        <v>1165</v>
      </c>
      <c r="V800" t="s">
        <v>1166</v>
      </c>
      <c r="W800" t="s">
        <v>1165</v>
      </c>
      <c r="X800" t="s">
        <v>1164</v>
      </c>
      <c r="Y800" t="s">
        <v>843</v>
      </c>
      <c r="AB800">
        <v>501</v>
      </c>
    </row>
    <row r="801" spans="1:28" x14ac:dyDescent="0.25">
      <c r="A801" s="9" t="s">
        <v>2595</v>
      </c>
      <c r="D801" t="s">
        <v>1160</v>
      </c>
      <c r="E801" t="s">
        <v>67</v>
      </c>
      <c r="G801" t="s">
        <v>1161</v>
      </c>
      <c r="H801" t="s">
        <v>101</v>
      </c>
      <c r="L801">
        <v>4</v>
      </c>
      <c r="M801" t="s">
        <v>1162</v>
      </c>
      <c r="N801" t="s">
        <v>1163</v>
      </c>
      <c r="P801" t="s">
        <v>1164</v>
      </c>
      <c r="Q801">
        <v>4</v>
      </c>
      <c r="R801" t="s">
        <v>1162</v>
      </c>
      <c r="U801" t="s">
        <v>1165</v>
      </c>
      <c r="V801" t="s">
        <v>1166</v>
      </c>
      <c r="W801" t="s">
        <v>1165</v>
      </c>
      <c r="X801" t="s">
        <v>1164</v>
      </c>
      <c r="Y801" t="s">
        <v>843</v>
      </c>
      <c r="AB801">
        <v>510</v>
      </c>
    </row>
    <row r="802" spans="1:28" x14ac:dyDescent="0.25">
      <c r="A802" s="9" t="s">
        <v>2595</v>
      </c>
      <c r="D802" t="s">
        <v>1160</v>
      </c>
      <c r="E802" t="s">
        <v>67</v>
      </c>
      <c r="G802" t="s">
        <v>1161</v>
      </c>
      <c r="H802" t="s">
        <v>6</v>
      </c>
      <c r="L802">
        <v>4</v>
      </c>
      <c r="M802" t="s">
        <v>1162</v>
      </c>
      <c r="N802" t="s">
        <v>1163</v>
      </c>
      <c r="P802" t="s">
        <v>1164</v>
      </c>
      <c r="Q802">
        <v>4</v>
      </c>
      <c r="R802" t="s">
        <v>1162</v>
      </c>
      <c r="U802" t="s">
        <v>1165</v>
      </c>
      <c r="V802" t="s">
        <v>1166</v>
      </c>
      <c r="W802" t="s">
        <v>1165</v>
      </c>
      <c r="X802" t="s">
        <v>1164</v>
      </c>
      <c r="Y802" t="s">
        <v>843</v>
      </c>
      <c r="AB802">
        <v>574</v>
      </c>
    </row>
    <row r="803" spans="1:28" x14ac:dyDescent="0.25">
      <c r="A803" s="9" t="s">
        <v>2596</v>
      </c>
      <c r="B803" s="4">
        <f>592-227-2081</f>
        <v>-1716</v>
      </c>
      <c r="C803" s="4">
        <f>592-225-8380</f>
        <v>-8013</v>
      </c>
      <c r="D803" t="s">
        <v>1167</v>
      </c>
      <c r="E803" t="s">
        <v>48</v>
      </c>
      <c r="G803" t="s">
        <v>1168</v>
      </c>
      <c r="H803"/>
      <c r="L803" t="s">
        <v>1169</v>
      </c>
      <c r="M803" t="s">
        <v>1170</v>
      </c>
      <c r="O803" t="s">
        <v>1171</v>
      </c>
      <c r="P803" t="s">
        <v>1172</v>
      </c>
      <c r="S803" t="s">
        <v>1170</v>
      </c>
      <c r="U803" t="s">
        <v>1171</v>
      </c>
      <c r="X803" t="s">
        <v>1173</v>
      </c>
    </row>
    <row r="804" spans="1:28" x14ac:dyDescent="0.25">
      <c r="A804" s="9" t="s">
        <v>2597</v>
      </c>
      <c r="B804" s="4" t="s">
        <v>1174</v>
      </c>
      <c r="C804" s="4" t="s">
        <v>1175</v>
      </c>
      <c r="D804" t="s">
        <v>1176</v>
      </c>
      <c r="E804" t="s">
        <v>151</v>
      </c>
      <c r="G804" t="s">
        <v>1177</v>
      </c>
      <c r="H804" t="s">
        <v>105</v>
      </c>
      <c r="L804">
        <v>31</v>
      </c>
      <c r="M804" t="s">
        <v>1178</v>
      </c>
      <c r="N804" t="s">
        <v>1179</v>
      </c>
      <c r="P804" t="s">
        <v>1180</v>
      </c>
      <c r="V804" t="s">
        <v>1180</v>
      </c>
      <c r="Y804" t="s">
        <v>93</v>
      </c>
      <c r="Z804">
        <v>10006</v>
      </c>
    </row>
    <row r="805" spans="1:28" x14ac:dyDescent="0.25">
      <c r="A805" s="9" t="s">
        <v>2597</v>
      </c>
      <c r="B805" s="4" t="s">
        <v>1174</v>
      </c>
      <c r="C805" s="4" t="s">
        <v>1175</v>
      </c>
      <c r="D805" t="s">
        <v>1176</v>
      </c>
      <c r="E805" t="s">
        <v>151</v>
      </c>
      <c r="G805" t="s">
        <v>1177</v>
      </c>
      <c r="H805" t="s">
        <v>55</v>
      </c>
      <c r="L805">
        <v>31</v>
      </c>
      <c r="M805" t="s">
        <v>1178</v>
      </c>
      <c r="N805" t="s">
        <v>1179</v>
      </c>
      <c r="P805" t="s">
        <v>1180</v>
      </c>
      <c r="V805" t="s">
        <v>1180</v>
      </c>
      <c r="Y805" t="s">
        <v>93</v>
      </c>
      <c r="Z805">
        <v>10008</v>
      </c>
    </row>
    <row r="806" spans="1:28" x14ac:dyDescent="0.25">
      <c r="A806" s="9" t="s">
        <v>2597</v>
      </c>
      <c r="B806" s="4" t="s">
        <v>1174</v>
      </c>
      <c r="C806" s="4" t="s">
        <v>1175</v>
      </c>
      <c r="D806" t="s">
        <v>1176</v>
      </c>
      <c r="E806" t="s">
        <v>151</v>
      </c>
      <c r="G806" t="s">
        <v>1177</v>
      </c>
      <c r="H806" t="s">
        <v>100</v>
      </c>
      <c r="L806">
        <v>31</v>
      </c>
      <c r="M806" t="s">
        <v>1178</v>
      </c>
      <c r="N806" t="s">
        <v>1179</v>
      </c>
      <c r="P806" t="s">
        <v>1180</v>
      </c>
      <c r="V806" t="s">
        <v>1180</v>
      </c>
      <c r="Y806" t="s">
        <v>93</v>
      </c>
      <c r="Z806">
        <v>501</v>
      </c>
    </row>
    <row r="807" spans="1:28" x14ac:dyDescent="0.25">
      <c r="A807" s="9" t="s">
        <v>2597</v>
      </c>
      <c r="B807" s="4" t="s">
        <v>1174</v>
      </c>
      <c r="C807" s="4" t="s">
        <v>1175</v>
      </c>
      <c r="D807" t="s">
        <v>1176</v>
      </c>
      <c r="E807" t="s">
        <v>151</v>
      </c>
      <c r="G807" t="s">
        <v>1177</v>
      </c>
      <c r="H807" t="s">
        <v>23</v>
      </c>
      <c r="L807">
        <v>31</v>
      </c>
      <c r="M807" t="s">
        <v>1178</v>
      </c>
      <c r="N807" t="s">
        <v>1179</v>
      </c>
      <c r="P807" t="s">
        <v>1180</v>
      </c>
      <c r="V807" t="s">
        <v>1180</v>
      </c>
      <c r="Y807" t="s">
        <v>93</v>
      </c>
      <c r="Z807">
        <v>575</v>
      </c>
    </row>
    <row r="808" spans="1:28" x14ac:dyDescent="0.25">
      <c r="A808" s="9" t="s">
        <v>2598</v>
      </c>
      <c r="B808" s="4" t="s">
        <v>1181</v>
      </c>
      <c r="C808" s="4" t="s">
        <v>1182</v>
      </c>
      <c r="D808" t="s">
        <v>1183</v>
      </c>
      <c r="E808" t="s">
        <v>1</v>
      </c>
      <c r="G808" t="s">
        <v>1177</v>
      </c>
      <c r="H808" t="s">
        <v>81</v>
      </c>
      <c r="L808">
        <v>31</v>
      </c>
      <c r="M808" t="s">
        <v>1178</v>
      </c>
      <c r="N808" t="s">
        <v>1179</v>
      </c>
      <c r="P808" t="s">
        <v>1180</v>
      </c>
      <c r="V808" t="s">
        <v>1180</v>
      </c>
      <c r="Y808" t="s">
        <v>93</v>
      </c>
      <c r="Z808">
        <v>508</v>
      </c>
    </row>
    <row r="809" spans="1:28" x14ac:dyDescent="0.25">
      <c r="A809" s="9" t="s">
        <v>2598</v>
      </c>
      <c r="B809" s="4" t="s">
        <v>1181</v>
      </c>
      <c r="C809" s="4" t="s">
        <v>1182</v>
      </c>
      <c r="D809" t="s">
        <v>1183</v>
      </c>
      <c r="E809" t="s">
        <v>1</v>
      </c>
      <c r="G809" t="s">
        <v>1177</v>
      </c>
      <c r="H809" t="s">
        <v>3230</v>
      </c>
      <c r="L809">
        <v>31</v>
      </c>
      <c r="M809" t="s">
        <v>1178</v>
      </c>
      <c r="N809" t="s">
        <v>1179</v>
      </c>
      <c r="P809" t="s">
        <v>1180</v>
      </c>
      <c r="V809" t="s">
        <v>1180</v>
      </c>
      <c r="Y809" t="s">
        <v>93</v>
      </c>
      <c r="Z809">
        <v>560</v>
      </c>
    </row>
    <row r="810" spans="1:28" x14ac:dyDescent="0.25">
      <c r="A810" s="9" t="s">
        <v>2598</v>
      </c>
      <c r="B810" s="4" t="s">
        <v>1181</v>
      </c>
      <c r="C810" s="4" t="s">
        <v>1182</v>
      </c>
      <c r="D810" t="s">
        <v>1183</v>
      </c>
      <c r="E810" t="s">
        <v>1</v>
      </c>
      <c r="G810" t="s">
        <v>1177</v>
      </c>
      <c r="H810" t="s">
        <v>164</v>
      </c>
      <c r="L810">
        <v>31</v>
      </c>
      <c r="M810" t="s">
        <v>1178</v>
      </c>
      <c r="N810" t="s">
        <v>1179</v>
      </c>
      <c r="P810" t="s">
        <v>1180</v>
      </c>
      <c r="V810" t="s">
        <v>1180</v>
      </c>
      <c r="Y810" t="s">
        <v>93</v>
      </c>
      <c r="Z810">
        <v>576</v>
      </c>
    </row>
    <row r="811" spans="1:28" x14ac:dyDescent="0.25">
      <c r="A811" s="9" t="s">
        <v>2599</v>
      </c>
      <c r="B811" s="4" t="s">
        <v>1181</v>
      </c>
      <c r="C811" s="4" t="s">
        <v>1182</v>
      </c>
      <c r="D811" t="s">
        <v>1184</v>
      </c>
      <c r="E811" t="s">
        <v>25</v>
      </c>
      <c r="G811" t="s">
        <v>1177</v>
      </c>
      <c r="H811" t="s">
        <v>320</v>
      </c>
      <c r="L811">
        <v>31</v>
      </c>
      <c r="M811" t="s">
        <v>1178</v>
      </c>
      <c r="N811" t="s">
        <v>1179</v>
      </c>
      <c r="P811" t="s">
        <v>1180</v>
      </c>
      <c r="V811" t="s">
        <v>1180</v>
      </c>
      <c r="Y811" t="s">
        <v>93</v>
      </c>
      <c r="Z811">
        <v>562</v>
      </c>
    </row>
    <row r="812" spans="1:28" x14ac:dyDescent="0.25">
      <c r="A812" s="9" t="s">
        <v>2600</v>
      </c>
      <c r="B812" s="4" t="s">
        <v>1185</v>
      </c>
      <c r="C812" s="4" t="s">
        <v>1186</v>
      </c>
      <c r="D812" t="s">
        <v>1187</v>
      </c>
      <c r="F812" t="s">
        <v>107</v>
      </c>
      <c r="G812" t="s">
        <v>1188</v>
      </c>
      <c r="L812" t="s">
        <v>1189</v>
      </c>
      <c r="M812" t="s">
        <v>1190</v>
      </c>
      <c r="O812" t="s">
        <v>1191</v>
      </c>
      <c r="P812" t="s">
        <v>1192</v>
      </c>
      <c r="Q812" t="s">
        <v>1188</v>
      </c>
      <c r="S812" t="s">
        <v>1193</v>
      </c>
      <c r="T812" t="s">
        <v>72</v>
      </c>
      <c r="U812" t="s">
        <v>4</v>
      </c>
      <c r="V812">
        <v>11300</v>
      </c>
      <c r="W812" t="s">
        <v>1194</v>
      </c>
      <c r="X812" t="s">
        <v>1195</v>
      </c>
    </row>
    <row r="813" spans="1:28" x14ac:dyDescent="0.25">
      <c r="A813" s="9" t="s">
        <v>2601</v>
      </c>
      <c r="B813" s="4" t="s">
        <v>1185</v>
      </c>
      <c r="C813" s="4" t="s">
        <v>1186</v>
      </c>
      <c r="D813" t="s">
        <v>1187</v>
      </c>
      <c r="F813" t="s">
        <v>107</v>
      </c>
      <c r="G813" t="s">
        <v>1188</v>
      </c>
      <c r="L813" t="s">
        <v>1189</v>
      </c>
      <c r="M813" t="s">
        <v>1190</v>
      </c>
      <c r="O813" t="s">
        <v>1191</v>
      </c>
      <c r="P813" t="s">
        <v>1192</v>
      </c>
      <c r="Q813" t="s">
        <v>1188</v>
      </c>
      <c r="S813" t="s">
        <v>1193</v>
      </c>
      <c r="T813" t="s">
        <v>72</v>
      </c>
      <c r="U813" t="s">
        <v>4</v>
      </c>
      <c r="V813">
        <v>11300</v>
      </c>
      <c r="W813" t="s">
        <v>1194</v>
      </c>
      <c r="X813" t="s">
        <v>1195</v>
      </c>
    </row>
    <row r="814" spans="1:28" x14ac:dyDescent="0.25">
      <c r="A814" s="9" t="s">
        <v>2602</v>
      </c>
      <c r="B814" s="4" t="s">
        <v>1196</v>
      </c>
      <c r="C814" s="4" t="s">
        <v>1197</v>
      </c>
      <c r="D814" t="s">
        <v>1187</v>
      </c>
      <c r="E814" t="s">
        <v>48</v>
      </c>
      <c r="F814" t="s">
        <v>1198</v>
      </c>
      <c r="G814" t="s">
        <v>1188</v>
      </c>
      <c r="H814" t="s">
        <v>45</v>
      </c>
      <c r="L814" t="s">
        <v>1189</v>
      </c>
      <c r="M814" t="s">
        <v>1190</v>
      </c>
      <c r="O814" t="s">
        <v>1191</v>
      </c>
      <c r="P814" t="s">
        <v>1192</v>
      </c>
      <c r="Q814" t="s">
        <v>1188</v>
      </c>
      <c r="S814" t="s">
        <v>1193</v>
      </c>
      <c r="T814" t="s">
        <v>72</v>
      </c>
      <c r="U814" t="s">
        <v>4</v>
      </c>
      <c r="V814">
        <v>11300</v>
      </c>
      <c r="W814" t="s">
        <v>1194</v>
      </c>
      <c r="X814" t="s">
        <v>1195</v>
      </c>
      <c r="Y814">
        <v>10002</v>
      </c>
    </row>
    <row r="815" spans="1:28" x14ac:dyDescent="0.25">
      <c r="A815" s="9" t="s">
        <v>2602</v>
      </c>
      <c r="B815" s="4" t="s">
        <v>1196</v>
      </c>
      <c r="C815" s="4" t="s">
        <v>1197</v>
      </c>
      <c r="D815" t="s">
        <v>1187</v>
      </c>
      <c r="E815" t="s">
        <v>48</v>
      </c>
      <c r="F815" t="s">
        <v>1198</v>
      </c>
      <c r="G815" t="s">
        <v>1188</v>
      </c>
      <c r="H815" t="s">
        <v>105</v>
      </c>
      <c r="L815" t="s">
        <v>1189</v>
      </c>
      <c r="M815" t="s">
        <v>1190</v>
      </c>
      <c r="O815" t="s">
        <v>1191</v>
      </c>
      <c r="P815" t="s">
        <v>1192</v>
      </c>
      <c r="Q815" t="s">
        <v>1188</v>
      </c>
      <c r="S815" t="s">
        <v>1193</v>
      </c>
      <c r="T815" t="s">
        <v>72</v>
      </c>
      <c r="U815" t="s">
        <v>4</v>
      </c>
      <c r="V815">
        <v>11300</v>
      </c>
      <c r="W815" t="s">
        <v>1194</v>
      </c>
      <c r="X815" t="s">
        <v>1195</v>
      </c>
      <c r="Y815">
        <v>10006</v>
      </c>
    </row>
    <row r="816" spans="1:28" x14ac:dyDescent="0.25">
      <c r="A816" s="9" t="s">
        <v>2602</v>
      </c>
      <c r="B816" s="4" t="s">
        <v>1196</v>
      </c>
      <c r="C816" s="4" t="s">
        <v>1197</v>
      </c>
      <c r="D816" t="s">
        <v>1187</v>
      </c>
      <c r="E816" t="s">
        <v>48</v>
      </c>
      <c r="F816" t="s">
        <v>1198</v>
      </c>
      <c r="G816" t="s">
        <v>1188</v>
      </c>
      <c r="H816" t="s">
        <v>55</v>
      </c>
      <c r="L816" t="s">
        <v>1189</v>
      </c>
      <c r="M816" t="s">
        <v>1190</v>
      </c>
      <c r="O816" t="s">
        <v>1191</v>
      </c>
      <c r="P816" t="s">
        <v>1192</v>
      </c>
      <c r="Q816" t="s">
        <v>1188</v>
      </c>
      <c r="S816" t="s">
        <v>1193</v>
      </c>
      <c r="T816" t="s">
        <v>72</v>
      </c>
      <c r="U816" t="s">
        <v>4</v>
      </c>
      <c r="V816">
        <v>11300</v>
      </c>
      <c r="W816" t="s">
        <v>1194</v>
      </c>
      <c r="X816" t="s">
        <v>1195</v>
      </c>
      <c r="Y816">
        <v>10008</v>
      </c>
    </row>
    <row r="817" spans="1:25" x14ac:dyDescent="0.25">
      <c r="A817" s="9" t="s">
        <v>2602</v>
      </c>
      <c r="B817" s="4" t="s">
        <v>1196</v>
      </c>
      <c r="C817" s="4" t="s">
        <v>1197</v>
      </c>
      <c r="D817" t="s">
        <v>1187</v>
      </c>
      <c r="E817" t="s">
        <v>48</v>
      </c>
      <c r="F817" t="s">
        <v>1198</v>
      </c>
      <c r="G817" t="s">
        <v>1188</v>
      </c>
      <c r="H817" t="s">
        <v>46</v>
      </c>
      <c r="L817" t="s">
        <v>1189</v>
      </c>
      <c r="M817" t="s">
        <v>1190</v>
      </c>
      <c r="O817" t="s">
        <v>1191</v>
      </c>
      <c r="P817" t="s">
        <v>1192</v>
      </c>
      <c r="Q817" t="s">
        <v>1188</v>
      </c>
      <c r="S817" t="s">
        <v>1193</v>
      </c>
      <c r="T817" t="s">
        <v>72</v>
      </c>
      <c r="U817" t="s">
        <v>4</v>
      </c>
      <c r="V817">
        <v>11300</v>
      </c>
      <c r="W817" t="s">
        <v>1194</v>
      </c>
      <c r="X817" t="s">
        <v>1195</v>
      </c>
      <c r="Y817">
        <v>506</v>
      </c>
    </row>
    <row r="818" spans="1:25" x14ac:dyDescent="0.25">
      <c r="A818" s="9" t="s">
        <v>2603</v>
      </c>
      <c r="B818" s="4" t="s">
        <v>1199</v>
      </c>
      <c r="C818" s="4" t="s">
        <v>1197</v>
      </c>
      <c r="D818" t="s">
        <v>1187</v>
      </c>
      <c r="E818" t="s">
        <v>1</v>
      </c>
      <c r="F818" t="s">
        <v>1200</v>
      </c>
      <c r="G818" t="s">
        <v>1188</v>
      </c>
      <c r="H818" t="s">
        <v>195</v>
      </c>
      <c r="L818" t="s">
        <v>1189</v>
      </c>
      <c r="M818" t="s">
        <v>1190</v>
      </c>
      <c r="O818" t="s">
        <v>1191</v>
      </c>
      <c r="P818" t="s">
        <v>1192</v>
      </c>
      <c r="Q818" t="s">
        <v>1188</v>
      </c>
      <c r="S818" t="s">
        <v>1193</v>
      </c>
      <c r="T818" t="s">
        <v>72</v>
      </c>
      <c r="U818" t="s">
        <v>4</v>
      </c>
      <c r="V818">
        <v>11300</v>
      </c>
      <c r="W818" t="s">
        <v>1194</v>
      </c>
      <c r="X818" t="s">
        <v>1195</v>
      </c>
      <c r="Y818">
        <v>10004</v>
      </c>
    </row>
    <row r="819" spans="1:25" x14ac:dyDescent="0.25">
      <c r="A819" s="9" t="s">
        <v>2603</v>
      </c>
      <c r="B819" s="4" t="s">
        <v>1199</v>
      </c>
      <c r="C819" s="4" t="s">
        <v>1197</v>
      </c>
      <c r="D819" t="s">
        <v>1187</v>
      </c>
      <c r="E819" t="s">
        <v>1</v>
      </c>
      <c r="F819" t="s">
        <v>1200</v>
      </c>
      <c r="G819" t="s">
        <v>1188</v>
      </c>
      <c r="H819" t="s">
        <v>105</v>
      </c>
      <c r="L819" t="s">
        <v>1189</v>
      </c>
      <c r="M819" t="s">
        <v>1190</v>
      </c>
      <c r="O819" t="s">
        <v>1191</v>
      </c>
      <c r="P819" t="s">
        <v>1192</v>
      </c>
      <c r="Q819" t="s">
        <v>1188</v>
      </c>
      <c r="S819" t="s">
        <v>1193</v>
      </c>
      <c r="T819" t="s">
        <v>72</v>
      </c>
      <c r="U819" t="s">
        <v>4</v>
      </c>
      <c r="V819">
        <v>11300</v>
      </c>
      <c r="W819" t="s">
        <v>1194</v>
      </c>
      <c r="X819" t="s">
        <v>1195</v>
      </c>
      <c r="Y819">
        <v>10006</v>
      </c>
    </row>
    <row r="820" spans="1:25" x14ac:dyDescent="0.25">
      <c r="A820" s="9" t="s">
        <v>2603</v>
      </c>
      <c r="B820" s="4" t="s">
        <v>1199</v>
      </c>
      <c r="C820" s="4" t="s">
        <v>1197</v>
      </c>
      <c r="D820" t="s">
        <v>1187</v>
      </c>
      <c r="E820" t="s">
        <v>1</v>
      </c>
      <c r="F820" t="s">
        <v>1200</v>
      </c>
      <c r="G820" t="s">
        <v>1188</v>
      </c>
      <c r="H820" t="s">
        <v>55</v>
      </c>
      <c r="L820" t="s">
        <v>1189</v>
      </c>
      <c r="M820" t="s">
        <v>1190</v>
      </c>
      <c r="O820" t="s">
        <v>1191</v>
      </c>
      <c r="P820" t="s">
        <v>1192</v>
      </c>
      <c r="Q820" t="s">
        <v>1188</v>
      </c>
      <c r="S820" t="s">
        <v>1193</v>
      </c>
      <c r="T820" t="s">
        <v>72</v>
      </c>
      <c r="U820" t="s">
        <v>4</v>
      </c>
      <c r="V820">
        <v>11300</v>
      </c>
      <c r="W820" t="s">
        <v>1194</v>
      </c>
      <c r="X820" t="s">
        <v>1195</v>
      </c>
      <c r="Y820">
        <v>10008</v>
      </c>
    </row>
    <row r="821" spans="1:25" x14ac:dyDescent="0.25">
      <c r="A821" s="9" t="s">
        <v>2603</v>
      </c>
      <c r="B821" s="4" t="s">
        <v>1199</v>
      </c>
      <c r="C821" s="4" t="s">
        <v>1197</v>
      </c>
      <c r="D821" t="s">
        <v>1187</v>
      </c>
      <c r="E821" t="s">
        <v>1</v>
      </c>
      <c r="F821" t="s">
        <v>1200</v>
      </c>
      <c r="G821" t="s">
        <v>1188</v>
      </c>
      <c r="H821" t="s">
        <v>81</v>
      </c>
      <c r="L821" t="s">
        <v>1189</v>
      </c>
      <c r="M821" t="s">
        <v>1190</v>
      </c>
      <c r="O821" t="s">
        <v>1191</v>
      </c>
      <c r="P821" t="s">
        <v>1192</v>
      </c>
      <c r="Q821" t="s">
        <v>1188</v>
      </c>
      <c r="S821" t="s">
        <v>1193</v>
      </c>
      <c r="T821" t="s">
        <v>72</v>
      </c>
      <c r="U821" t="s">
        <v>4</v>
      </c>
      <c r="V821">
        <v>11300</v>
      </c>
      <c r="W821" t="s">
        <v>1194</v>
      </c>
      <c r="X821" t="s">
        <v>1195</v>
      </c>
      <c r="Y821">
        <v>508</v>
      </c>
    </row>
    <row r="822" spans="1:25" x14ac:dyDescent="0.25">
      <c r="A822" s="9" t="s">
        <v>2603</v>
      </c>
      <c r="B822" s="4" t="s">
        <v>1199</v>
      </c>
      <c r="C822" s="4" t="s">
        <v>1197</v>
      </c>
      <c r="D822" t="s">
        <v>1187</v>
      </c>
      <c r="E822" t="s">
        <v>1</v>
      </c>
      <c r="F822" t="s">
        <v>1200</v>
      </c>
      <c r="G822" t="s">
        <v>1188</v>
      </c>
      <c r="H822" t="s">
        <v>10</v>
      </c>
      <c r="L822" t="s">
        <v>1189</v>
      </c>
      <c r="M822" t="s">
        <v>1190</v>
      </c>
      <c r="O822" t="s">
        <v>1191</v>
      </c>
      <c r="P822" t="s">
        <v>1192</v>
      </c>
      <c r="Q822" t="s">
        <v>1188</v>
      </c>
      <c r="S822" t="s">
        <v>1193</v>
      </c>
      <c r="T822" t="s">
        <v>72</v>
      </c>
      <c r="U822" t="s">
        <v>4</v>
      </c>
      <c r="V822">
        <v>11300</v>
      </c>
      <c r="W822" t="s">
        <v>1194</v>
      </c>
      <c r="X822" t="s">
        <v>1195</v>
      </c>
      <c r="Y822">
        <v>572</v>
      </c>
    </row>
    <row r="823" spans="1:25" x14ac:dyDescent="0.25">
      <c r="A823" s="9" t="s">
        <v>2603</v>
      </c>
      <c r="B823" s="4" t="s">
        <v>1199</v>
      </c>
      <c r="C823" s="4" t="s">
        <v>1197</v>
      </c>
      <c r="D823" t="s">
        <v>1187</v>
      </c>
      <c r="E823" t="s">
        <v>1</v>
      </c>
      <c r="F823" t="s">
        <v>1200</v>
      </c>
      <c r="G823" t="s">
        <v>1188</v>
      </c>
      <c r="H823" t="s">
        <v>164</v>
      </c>
      <c r="L823" t="s">
        <v>1189</v>
      </c>
      <c r="M823" t="s">
        <v>1190</v>
      </c>
      <c r="O823" t="s">
        <v>1191</v>
      </c>
      <c r="P823" t="s">
        <v>1192</v>
      </c>
      <c r="Q823" t="s">
        <v>1188</v>
      </c>
      <c r="S823" t="s">
        <v>1193</v>
      </c>
      <c r="T823" t="s">
        <v>72</v>
      </c>
      <c r="U823" t="s">
        <v>4</v>
      </c>
      <c r="V823">
        <v>11300</v>
      </c>
      <c r="W823" t="s">
        <v>1194</v>
      </c>
      <c r="X823" t="s">
        <v>1195</v>
      </c>
      <c r="Y823">
        <v>576</v>
      </c>
    </row>
    <row r="824" spans="1:25" x14ac:dyDescent="0.25">
      <c r="A824" s="9" t="s">
        <v>2603</v>
      </c>
      <c r="B824" s="4" t="s">
        <v>1199</v>
      </c>
      <c r="C824" s="4" t="s">
        <v>1197</v>
      </c>
      <c r="D824" t="s">
        <v>1187</v>
      </c>
      <c r="E824" t="s">
        <v>1</v>
      </c>
      <c r="F824" t="s">
        <v>1200</v>
      </c>
      <c r="G824" t="s">
        <v>1188</v>
      </c>
      <c r="H824" t="s">
        <v>127</v>
      </c>
      <c r="L824" t="s">
        <v>1189</v>
      </c>
      <c r="M824" t="s">
        <v>1190</v>
      </c>
      <c r="O824" t="s">
        <v>1191</v>
      </c>
      <c r="P824" t="s">
        <v>1192</v>
      </c>
      <c r="Q824" t="s">
        <v>1188</v>
      </c>
      <c r="S824" t="s">
        <v>1193</v>
      </c>
      <c r="T824" t="s">
        <v>72</v>
      </c>
      <c r="U824" t="s">
        <v>4</v>
      </c>
      <c r="V824">
        <v>11300</v>
      </c>
      <c r="W824" t="s">
        <v>1194</v>
      </c>
      <c r="X824" t="s">
        <v>1195</v>
      </c>
      <c r="Y824">
        <v>590</v>
      </c>
    </row>
    <row r="825" spans="1:25" x14ac:dyDescent="0.25">
      <c r="A825" s="9" t="s">
        <v>2603</v>
      </c>
      <c r="B825" s="4" t="s">
        <v>1199</v>
      </c>
      <c r="C825" s="4" t="s">
        <v>1197</v>
      </c>
      <c r="D825" t="s">
        <v>1187</v>
      </c>
      <c r="E825" t="s">
        <v>1</v>
      </c>
      <c r="F825" t="s">
        <v>1200</v>
      </c>
      <c r="G825" t="s">
        <v>1188</v>
      </c>
      <c r="H825" t="s">
        <v>3230</v>
      </c>
      <c r="L825" t="s">
        <v>1189</v>
      </c>
      <c r="M825" t="s">
        <v>1190</v>
      </c>
      <c r="O825" t="s">
        <v>1191</v>
      </c>
      <c r="P825" t="s">
        <v>1192</v>
      </c>
      <c r="Q825" t="s">
        <v>1188</v>
      </c>
      <c r="S825" t="s">
        <v>1193</v>
      </c>
      <c r="T825" t="s">
        <v>72</v>
      </c>
      <c r="U825" t="s">
        <v>4</v>
      </c>
      <c r="V825">
        <v>11300</v>
      </c>
      <c r="W825" t="s">
        <v>1194</v>
      </c>
      <c r="X825" t="s">
        <v>1195</v>
      </c>
      <c r="Y825">
        <v>560</v>
      </c>
    </row>
    <row r="826" spans="1:25" x14ac:dyDescent="0.25">
      <c r="A826" s="9" t="s">
        <v>2603</v>
      </c>
      <c r="B826" s="4" t="s">
        <v>1199</v>
      </c>
      <c r="C826" s="4" t="s">
        <v>1197</v>
      </c>
      <c r="D826" t="s">
        <v>1187</v>
      </c>
      <c r="E826" t="s">
        <v>1</v>
      </c>
      <c r="F826" t="s">
        <v>1200</v>
      </c>
      <c r="G826" t="s">
        <v>1188</v>
      </c>
      <c r="H826" t="s">
        <v>163</v>
      </c>
      <c r="L826" t="s">
        <v>1189</v>
      </c>
      <c r="M826" t="s">
        <v>1190</v>
      </c>
      <c r="O826" t="s">
        <v>1191</v>
      </c>
      <c r="P826" t="s">
        <v>1192</v>
      </c>
      <c r="Q826" t="s">
        <v>1188</v>
      </c>
      <c r="S826" t="s">
        <v>1193</v>
      </c>
      <c r="T826" t="s">
        <v>72</v>
      </c>
      <c r="U826" t="s">
        <v>4</v>
      </c>
      <c r="V826">
        <v>11300</v>
      </c>
      <c r="W826" t="s">
        <v>1194</v>
      </c>
      <c r="X826" t="s">
        <v>1195</v>
      </c>
      <c r="Y826">
        <v>561</v>
      </c>
    </row>
    <row r="827" spans="1:25" x14ac:dyDescent="0.25">
      <c r="A827" s="9" t="s">
        <v>2604</v>
      </c>
      <c r="B827" s="4" t="s">
        <v>1201</v>
      </c>
      <c r="C827" s="4" t="s">
        <v>1197</v>
      </c>
      <c r="D827" t="s">
        <v>1187</v>
      </c>
      <c r="E827" t="s">
        <v>67</v>
      </c>
      <c r="G827" t="s">
        <v>1188</v>
      </c>
      <c r="H827" t="s">
        <v>322</v>
      </c>
      <c r="L827" t="s">
        <v>1189</v>
      </c>
      <c r="M827" t="s">
        <v>1190</v>
      </c>
      <c r="O827" t="s">
        <v>1191</v>
      </c>
      <c r="P827" t="s">
        <v>1192</v>
      </c>
      <c r="Q827" t="s">
        <v>1188</v>
      </c>
      <c r="S827" t="s">
        <v>1193</v>
      </c>
      <c r="T827" t="s">
        <v>72</v>
      </c>
      <c r="U827" t="s">
        <v>4</v>
      </c>
      <c r="V827">
        <v>11300</v>
      </c>
      <c r="W827" t="s">
        <v>1194</v>
      </c>
      <c r="X827" t="s">
        <v>1195</v>
      </c>
      <c r="Y827">
        <v>10010</v>
      </c>
    </row>
    <row r="828" spans="1:25" x14ac:dyDescent="0.25">
      <c r="A828" s="9" t="s">
        <v>2604</v>
      </c>
      <c r="B828" s="4" t="s">
        <v>1201</v>
      </c>
      <c r="C828" s="4" t="s">
        <v>1197</v>
      </c>
      <c r="D828" t="s">
        <v>1187</v>
      </c>
      <c r="E828" t="s">
        <v>67</v>
      </c>
      <c r="G828" t="s">
        <v>1188</v>
      </c>
      <c r="H828" t="s">
        <v>126</v>
      </c>
      <c r="L828" t="s">
        <v>1189</v>
      </c>
      <c r="M828" t="s">
        <v>1190</v>
      </c>
      <c r="O828" t="s">
        <v>1191</v>
      </c>
      <c r="P828" t="s">
        <v>1192</v>
      </c>
      <c r="Q828" t="s">
        <v>1188</v>
      </c>
      <c r="S828" t="s">
        <v>1193</v>
      </c>
      <c r="T828" t="s">
        <v>72</v>
      </c>
      <c r="U828" t="s">
        <v>4</v>
      </c>
      <c r="V828">
        <v>11300</v>
      </c>
      <c r="W828" t="s">
        <v>1194</v>
      </c>
      <c r="X828" t="s">
        <v>1195</v>
      </c>
      <c r="Y828">
        <v>515</v>
      </c>
    </row>
    <row r="829" spans="1:25" x14ac:dyDescent="0.25">
      <c r="A829" s="9" t="s">
        <v>2604</v>
      </c>
      <c r="B829" s="4" t="s">
        <v>1201</v>
      </c>
      <c r="C829" s="4" t="s">
        <v>1197</v>
      </c>
      <c r="D829" t="s">
        <v>1187</v>
      </c>
      <c r="E829" t="s">
        <v>67</v>
      </c>
      <c r="G829" t="s">
        <v>1188</v>
      </c>
      <c r="H829" t="s">
        <v>141</v>
      </c>
      <c r="L829" t="s">
        <v>1189</v>
      </c>
      <c r="M829" t="s">
        <v>1190</v>
      </c>
      <c r="O829" t="s">
        <v>1191</v>
      </c>
      <c r="P829" t="s">
        <v>1192</v>
      </c>
      <c r="Q829" t="s">
        <v>1188</v>
      </c>
      <c r="S829" t="s">
        <v>1193</v>
      </c>
      <c r="T829" t="s">
        <v>72</v>
      </c>
      <c r="U829" t="s">
        <v>4</v>
      </c>
      <c r="V829">
        <v>11300</v>
      </c>
      <c r="W829" t="s">
        <v>1194</v>
      </c>
      <c r="X829" t="s">
        <v>1195</v>
      </c>
      <c r="Y829">
        <v>516</v>
      </c>
    </row>
    <row r="830" spans="1:25" x14ac:dyDescent="0.25">
      <c r="A830" s="9" t="s">
        <v>2604</v>
      </c>
      <c r="B830" s="4" t="s">
        <v>1201</v>
      </c>
      <c r="C830" s="4" t="s">
        <v>1197</v>
      </c>
      <c r="D830" t="s">
        <v>1187</v>
      </c>
      <c r="E830" t="s">
        <v>67</v>
      </c>
      <c r="G830" t="s">
        <v>1188</v>
      </c>
      <c r="H830" t="s">
        <v>320</v>
      </c>
      <c r="L830" t="s">
        <v>1189</v>
      </c>
      <c r="M830" t="s">
        <v>1190</v>
      </c>
      <c r="O830" t="s">
        <v>1191</v>
      </c>
      <c r="P830" t="s">
        <v>1192</v>
      </c>
      <c r="Q830" t="s">
        <v>1188</v>
      </c>
      <c r="S830" t="s">
        <v>1193</v>
      </c>
      <c r="T830" t="s">
        <v>72</v>
      </c>
      <c r="U830" t="s">
        <v>4</v>
      </c>
      <c r="V830">
        <v>11300</v>
      </c>
      <c r="W830" t="s">
        <v>1194</v>
      </c>
      <c r="X830" t="s">
        <v>1195</v>
      </c>
      <c r="Y830">
        <v>562</v>
      </c>
    </row>
    <row r="831" spans="1:25" x14ac:dyDescent="0.25">
      <c r="A831" s="9" t="s">
        <v>2604</v>
      </c>
      <c r="B831" s="4" t="s">
        <v>1201</v>
      </c>
      <c r="C831" s="4" t="s">
        <v>1197</v>
      </c>
      <c r="D831" t="s">
        <v>1187</v>
      </c>
      <c r="E831" t="s">
        <v>67</v>
      </c>
      <c r="G831" t="s">
        <v>1188</v>
      </c>
      <c r="H831" t="s">
        <v>144</v>
      </c>
      <c r="L831" t="s">
        <v>1189</v>
      </c>
      <c r="M831" t="s">
        <v>1190</v>
      </c>
      <c r="O831" t="s">
        <v>1191</v>
      </c>
      <c r="P831" t="s">
        <v>1192</v>
      </c>
      <c r="Q831" t="s">
        <v>1188</v>
      </c>
      <c r="S831" t="s">
        <v>1193</v>
      </c>
      <c r="T831" t="s">
        <v>72</v>
      </c>
      <c r="U831" t="s">
        <v>4</v>
      </c>
      <c r="V831">
        <v>11300</v>
      </c>
      <c r="W831" t="s">
        <v>1194</v>
      </c>
      <c r="X831" t="s">
        <v>1195</v>
      </c>
      <c r="Y831">
        <v>563</v>
      </c>
    </row>
    <row r="832" spans="1:25" x14ac:dyDescent="0.25">
      <c r="A832" s="9" t="s">
        <v>2604</v>
      </c>
      <c r="B832" s="4" t="s">
        <v>1201</v>
      </c>
      <c r="C832" s="4" t="s">
        <v>1197</v>
      </c>
      <c r="D832" t="s">
        <v>1187</v>
      </c>
      <c r="E832" t="s">
        <v>67</v>
      </c>
      <c r="G832" t="s">
        <v>1188</v>
      </c>
      <c r="H832" t="s">
        <v>142</v>
      </c>
      <c r="L832" t="s">
        <v>1189</v>
      </c>
      <c r="M832" t="s">
        <v>1190</v>
      </c>
      <c r="O832" t="s">
        <v>1191</v>
      </c>
      <c r="P832" t="s">
        <v>1192</v>
      </c>
      <c r="Q832" t="s">
        <v>1188</v>
      </c>
      <c r="S832" t="s">
        <v>1193</v>
      </c>
      <c r="T832" t="s">
        <v>72</v>
      </c>
      <c r="U832" t="s">
        <v>4</v>
      </c>
      <c r="V832">
        <v>11300</v>
      </c>
      <c r="W832" t="s">
        <v>1194</v>
      </c>
      <c r="X832" t="s">
        <v>1195</v>
      </c>
      <c r="Y832">
        <v>579</v>
      </c>
    </row>
    <row r="833" spans="1:30" x14ac:dyDescent="0.25">
      <c r="A833" s="9" t="s">
        <v>2604</v>
      </c>
      <c r="B833" s="4" t="s">
        <v>1201</v>
      </c>
      <c r="C833" s="4" t="s">
        <v>1197</v>
      </c>
      <c r="D833" t="s">
        <v>1187</v>
      </c>
      <c r="E833" t="s">
        <v>67</v>
      </c>
      <c r="G833" t="s">
        <v>1188</v>
      </c>
      <c r="H833" t="s">
        <v>3227</v>
      </c>
      <c r="L833" t="s">
        <v>1189</v>
      </c>
      <c r="M833" t="s">
        <v>1190</v>
      </c>
      <c r="O833" t="s">
        <v>1191</v>
      </c>
      <c r="P833" t="s">
        <v>1192</v>
      </c>
      <c r="Q833" t="s">
        <v>1188</v>
      </c>
      <c r="S833" t="s">
        <v>1193</v>
      </c>
      <c r="T833" t="s">
        <v>72</v>
      </c>
      <c r="U833" t="s">
        <v>4</v>
      </c>
      <c r="V833">
        <v>11300</v>
      </c>
      <c r="W833" t="s">
        <v>1194</v>
      </c>
      <c r="X833" t="s">
        <v>1195</v>
      </c>
      <c r="Y833">
        <v>565</v>
      </c>
    </row>
    <row r="834" spans="1:30" x14ac:dyDescent="0.25">
      <c r="A834" s="9" t="s">
        <v>2604</v>
      </c>
      <c r="B834" s="4" t="s">
        <v>1201</v>
      </c>
      <c r="C834" s="4" t="s">
        <v>1197</v>
      </c>
      <c r="D834" t="s">
        <v>1187</v>
      </c>
      <c r="E834" t="s">
        <v>67</v>
      </c>
      <c r="G834" t="s">
        <v>1188</v>
      </c>
      <c r="H834" t="s">
        <v>321</v>
      </c>
      <c r="L834" t="s">
        <v>1189</v>
      </c>
      <c r="M834" t="s">
        <v>1190</v>
      </c>
      <c r="O834" t="s">
        <v>1191</v>
      </c>
      <c r="P834" t="s">
        <v>1192</v>
      </c>
      <c r="Q834" t="s">
        <v>1188</v>
      </c>
      <c r="S834" t="s">
        <v>1193</v>
      </c>
      <c r="T834" t="s">
        <v>72</v>
      </c>
      <c r="U834" t="s">
        <v>4</v>
      </c>
      <c r="V834">
        <v>11300</v>
      </c>
      <c r="W834" t="s">
        <v>1194</v>
      </c>
      <c r="X834" t="s">
        <v>1195</v>
      </c>
      <c r="Y834">
        <v>566</v>
      </c>
    </row>
    <row r="835" spans="1:30" x14ac:dyDescent="0.25">
      <c r="A835" s="9" t="s">
        <v>2604</v>
      </c>
      <c r="B835" s="4" t="s">
        <v>1201</v>
      </c>
      <c r="C835" s="4" t="s">
        <v>1197</v>
      </c>
      <c r="D835" t="s">
        <v>1187</v>
      </c>
      <c r="E835" t="s">
        <v>67</v>
      </c>
      <c r="G835" t="s">
        <v>1188</v>
      </c>
      <c r="H835" t="s">
        <v>147</v>
      </c>
      <c r="L835" t="s">
        <v>1189</v>
      </c>
      <c r="M835" t="s">
        <v>1190</v>
      </c>
      <c r="O835" t="s">
        <v>1191</v>
      </c>
      <c r="P835" t="s">
        <v>1192</v>
      </c>
      <c r="Q835" t="s">
        <v>1188</v>
      </c>
      <c r="S835" t="s">
        <v>1193</v>
      </c>
      <c r="T835" t="s">
        <v>72</v>
      </c>
      <c r="U835" t="s">
        <v>4</v>
      </c>
      <c r="V835">
        <v>11300</v>
      </c>
      <c r="W835" t="s">
        <v>1194</v>
      </c>
      <c r="X835" t="s">
        <v>1195</v>
      </c>
      <c r="Y835">
        <v>568</v>
      </c>
    </row>
    <row r="836" spans="1:30" x14ac:dyDescent="0.25">
      <c r="A836" s="9" t="s">
        <v>2604</v>
      </c>
      <c r="B836" s="4" t="s">
        <v>1201</v>
      </c>
      <c r="C836" s="4" t="s">
        <v>1197</v>
      </c>
      <c r="D836" t="s">
        <v>1187</v>
      </c>
      <c r="E836" t="s">
        <v>67</v>
      </c>
      <c r="G836" t="s">
        <v>1188</v>
      </c>
      <c r="H836" t="s">
        <v>6</v>
      </c>
      <c r="K836" t="s">
        <v>1188</v>
      </c>
      <c r="L836" t="s">
        <v>1189</v>
      </c>
      <c r="M836" t="s">
        <v>1190</v>
      </c>
      <c r="O836" t="s">
        <v>1191</v>
      </c>
      <c r="P836" t="s">
        <v>1192</v>
      </c>
      <c r="Q836" t="s">
        <v>1188</v>
      </c>
      <c r="S836" t="s">
        <v>1193</v>
      </c>
      <c r="T836" t="s">
        <v>72</v>
      </c>
      <c r="U836" t="s">
        <v>4</v>
      </c>
      <c r="V836">
        <v>11300</v>
      </c>
      <c r="W836" t="s">
        <v>1194</v>
      </c>
      <c r="X836" t="s">
        <v>1195</v>
      </c>
      <c r="Y836">
        <v>574</v>
      </c>
    </row>
    <row r="837" spans="1:30" x14ac:dyDescent="0.25">
      <c r="A837" s="9" t="s">
        <v>2604</v>
      </c>
      <c r="B837" s="4" t="s">
        <v>1201</v>
      </c>
      <c r="C837" s="4" t="s">
        <v>1197</v>
      </c>
      <c r="D837" t="s">
        <v>1187</v>
      </c>
      <c r="E837" t="s">
        <v>67</v>
      </c>
      <c r="G837" t="s">
        <v>1188</v>
      </c>
      <c r="H837" t="s">
        <v>23</v>
      </c>
      <c r="K837" t="s">
        <v>1188</v>
      </c>
      <c r="L837" t="s">
        <v>1189</v>
      </c>
      <c r="M837" t="s">
        <v>1190</v>
      </c>
      <c r="O837" t="s">
        <v>1191</v>
      </c>
      <c r="P837" t="s">
        <v>1192</v>
      </c>
      <c r="Q837" t="s">
        <v>1188</v>
      </c>
      <c r="S837" t="s">
        <v>1193</v>
      </c>
      <c r="T837" t="s">
        <v>72</v>
      </c>
      <c r="U837" t="s">
        <v>4</v>
      </c>
      <c r="V837">
        <v>11300</v>
      </c>
      <c r="W837" t="s">
        <v>1194</v>
      </c>
      <c r="X837" t="s">
        <v>1195</v>
      </c>
      <c r="Y837">
        <v>575</v>
      </c>
    </row>
    <row r="838" spans="1:30" x14ac:dyDescent="0.25">
      <c r="A838" s="9" t="s">
        <v>2604</v>
      </c>
      <c r="B838" s="4" t="s">
        <v>1201</v>
      </c>
      <c r="C838" s="4" t="s">
        <v>1197</v>
      </c>
      <c r="D838" t="s">
        <v>1187</v>
      </c>
      <c r="E838" t="s">
        <v>67</v>
      </c>
      <c r="G838" t="s">
        <v>1188</v>
      </c>
      <c r="H838" t="s">
        <v>143</v>
      </c>
      <c r="K838" t="s">
        <v>1188</v>
      </c>
      <c r="L838" t="s">
        <v>1189</v>
      </c>
      <c r="M838" t="s">
        <v>1190</v>
      </c>
      <c r="O838" t="s">
        <v>1191</v>
      </c>
      <c r="P838" t="s">
        <v>1192</v>
      </c>
      <c r="Q838" t="s">
        <v>1188</v>
      </c>
      <c r="S838" t="s">
        <v>1193</v>
      </c>
      <c r="T838" t="s">
        <v>72</v>
      </c>
      <c r="U838" t="s">
        <v>4</v>
      </c>
      <c r="V838">
        <v>11300</v>
      </c>
      <c r="W838" t="s">
        <v>1194</v>
      </c>
      <c r="X838" t="s">
        <v>1195</v>
      </c>
      <c r="Y838">
        <v>577</v>
      </c>
    </row>
    <row r="839" spans="1:30" x14ac:dyDescent="0.25">
      <c r="A839" s="9" t="s">
        <v>2605</v>
      </c>
      <c r="B839" s="4" t="s">
        <v>1202</v>
      </c>
      <c r="C839" s="4" t="s">
        <v>1197</v>
      </c>
      <c r="D839" t="s">
        <v>1187</v>
      </c>
      <c r="E839" t="s">
        <v>25</v>
      </c>
      <c r="G839" t="s">
        <v>1188</v>
      </c>
      <c r="H839" t="s">
        <v>10</v>
      </c>
      <c r="K839" t="s">
        <v>1188</v>
      </c>
      <c r="L839" t="s">
        <v>1189</v>
      </c>
      <c r="M839" t="s">
        <v>1190</v>
      </c>
      <c r="O839" t="s">
        <v>1191</v>
      </c>
      <c r="P839" t="s">
        <v>1192</v>
      </c>
      <c r="Q839" t="s">
        <v>1188</v>
      </c>
      <c r="S839" t="s">
        <v>1193</v>
      </c>
      <c r="T839" t="s">
        <v>72</v>
      </c>
      <c r="U839" t="s">
        <v>4</v>
      </c>
      <c r="V839">
        <v>11300</v>
      </c>
      <c r="W839" t="s">
        <v>1194</v>
      </c>
      <c r="X839" t="s">
        <v>1195</v>
      </c>
      <c r="Y839">
        <v>572</v>
      </c>
    </row>
    <row r="840" spans="1:30" x14ac:dyDescent="0.25">
      <c r="A840" s="9" t="s">
        <v>2606</v>
      </c>
      <c r="B840" s="4">
        <v>53720425163386</v>
      </c>
    </row>
    <row r="841" spans="1:30" x14ac:dyDescent="0.25">
      <c r="A841" s="9" t="s">
        <v>2308</v>
      </c>
      <c r="D841" t="s">
        <v>2256</v>
      </c>
      <c r="E841" t="s">
        <v>25</v>
      </c>
      <c r="G841" t="s">
        <v>1188</v>
      </c>
      <c r="H841" s="9" t="s">
        <v>321</v>
      </c>
      <c r="I841" t="s">
        <v>1192</v>
      </c>
      <c r="J841" t="s">
        <v>1188</v>
      </c>
      <c r="L841" t="s">
        <v>3216</v>
      </c>
      <c r="M841" s="9" t="s">
        <v>1190</v>
      </c>
      <c r="N841" t="s">
        <v>4</v>
      </c>
      <c r="O841">
        <v>11300</v>
      </c>
      <c r="P841" t="s">
        <v>1194</v>
      </c>
      <c r="Q841" t="s">
        <v>1195</v>
      </c>
      <c r="R841">
        <v>566</v>
      </c>
      <c r="V841" t="s">
        <v>1189</v>
      </c>
    </row>
    <row r="842" spans="1:30" x14ac:dyDescent="0.25">
      <c r="A842" s="9" t="s">
        <v>2607</v>
      </c>
      <c r="B842" s="4" t="s">
        <v>1203</v>
      </c>
      <c r="C842" s="4" t="s">
        <v>1204</v>
      </c>
      <c r="D842" t="s">
        <v>364</v>
      </c>
      <c r="E842" t="s">
        <v>151</v>
      </c>
      <c r="F842" t="s">
        <v>1205</v>
      </c>
      <c r="G842" t="s">
        <v>1206</v>
      </c>
      <c r="H842" t="s">
        <v>45</v>
      </c>
      <c r="K842" t="s">
        <v>1207</v>
      </c>
      <c r="L842" t="s">
        <v>1208</v>
      </c>
      <c r="M842" t="s">
        <v>1209</v>
      </c>
      <c r="N842" t="s">
        <v>1210</v>
      </c>
      <c r="O842" t="s">
        <v>1211</v>
      </c>
      <c r="P842" t="s">
        <v>1212</v>
      </c>
      <c r="Q842" t="s">
        <v>1213</v>
      </c>
      <c r="R842" t="s">
        <v>1214</v>
      </c>
      <c r="T842" t="s">
        <v>370</v>
      </c>
      <c r="U842" t="s">
        <v>1215</v>
      </c>
      <c r="X842" t="s">
        <v>1216</v>
      </c>
      <c r="Z842" t="s">
        <v>370</v>
      </c>
      <c r="AC842" t="s">
        <v>933</v>
      </c>
      <c r="AD842">
        <v>10002</v>
      </c>
    </row>
    <row r="843" spans="1:30" x14ac:dyDescent="0.25">
      <c r="A843" s="9" t="s">
        <v>2607</v>
      </c>
      <c r="B843" s="4" t="s">
        <v>1203</v>
      </c>
      <c r="C843" s="4" t="s">
        <v>1204</v>
      </c>
      <c r="D843" t="s">
        <v>364</v>
      </c>
      <c r="E843" t="s">
        <v>151</v>
      </c>
      <c r="F843" t="s">
        <v>1205</v>
      </c>
      <c r="G843" t="s">
        <v>1206</v>
      </c>
      <c r="H843" t="s">
        <v>55</v>
      </c>
      <c r="K843" t="s">
        <v>1207</v>
      </c>
      <c r="L843" t="s">
        <v>1208</v>
      </c>
      <c r="M843" t="s">
        <v>1209</v>
      </c>
      <c r="N843" t="s">
        <v>1210</v>
      </c>
      <c r="O843" t="s">
        <v>1211</v>
      </c>
      <c r="P843" t="s">
        <v>1212</v>
      </c>
      <c r="Q843" t="s">
        <v>1213</v>
      </c>
      <c r="R843" t="s">
        <v>1214</v>
      </c>
      <c r="T843" t="s">
        <v>370</v>
      </c>
      <c r="U843" t="s">
        <v>1215</v>
      </c>
      <c r="X843" t="s">
        <v>1216</v>
      </c>
      <c r="Z843" t="s">
        <v>370</v>
      </c>
      <c r="AC843" t="s">
        <v>933</v>
      </c>
      <c r="AD843">
        <v>10008</v>
      </c>
    </row>
    <row r="844" spans="1:30" x14ac:dyDescent="0.25">
      <c r="A844" s="9" t="s">
        <v>2607</v>
      </c>
      <c r="B844" s="4" t="s">
        <v>1203</v>
      </c>
      <c r="C844" s="4" t="s">
        <v>1204</v>
      </c>
      <c r="D844" t="s">
        <v>364</v>
      </c>
      <c r="E844" t="s">
        <v>151</v>
      </c>
      <c r="F844" t="s">
        <v>1205</v>
      </c>
      <c r="G844" t="s">
        <v>1206</v>
      </c>
      <c r="H844" t="s">
        <v>100</v>
      </c>
      <c r="K844" t="s">
        <v>1207</v>
      </c>
      <c r="L844" t="s">
        <v>1208</v>
      </c>
      <c r="M844" t="s">
        <v>1209</v>
      </c>
      <c r="N844" t="s">
        <v>1210</v>
      </c>
      <c r="O844" t="s">
        <v>1211</v>
      </c>
      <c r="P844" t="s">
        <v>1212</v>
      </c>
      <c r="Q844" t="s">
        <v>1213</v>
      </c>
      <c r="R844" t="s">
        <v>1214</v>
      </c>
      <c r="T844" t="s">
        <v>370</v>
      </c>
      <c r="U844" t="s">
        <v>1215</v>
      </c>
      <c r="X844" t="s">
        <v>1216</v>
      </c>
      <c r="Z844" t="s">
        <v>370</v>
      </c>
      <c r="AC844" t="s">
        <v>933</v>
      </c>
      <c r="AD844">
        <v>501</v>
      </c>
    </row>
    <row r="845" spans="1:30" x14ac:dyDescent="0.25">
      <c r="A845" s="9" t="s">
        <v>2607</v>
      </c>
      <c r="B845" s="4" t="s">
        <v>1203</v>
      </c>
      <c r="C845" s="4" t="s">
        <v>1204</v>
      </c>
      <c r="D845" t="s">
        <v>364</v>
      </c>
      <c r="E845" t="s">
        <v>151</v>
      </c>
      <c r="F845" t="s">
        <v>1205</v>
      </c>
      <c r="G845" t="s">
        <v>1206</v>
      </c>
      <c r="H845" t="s">
        <v>81</v>
      </c>
      <c r="K845" t="s">
        <v>1207</v>
      </c>
      <c r="L845" t="s">
        <v>1208</v>
      </c>
      <c r="M845" t="s">
        <v>1209</v>
      </c>
      <c r="N845" t="s">
        <v>1210</v>
      </c>
      <c r="O845" t="s">
        <v>1211</v>
      </c>
      <c r="P845" t="s">
        <v>1212</v>
      </c>
      <c r="Q845" t="s">
        <v>1213</v>
      </c>
      <c r="R845" t="s">
        <v>1214</v>
      </c>
      <c r="T845" t="s">
        <v>370</v>
      </c>
      <c r="U845" t="s">
        <v>1215</v>
      </c>
      <c r="X845" t="s">
        <v>1216</v>
      </c>
      <c r="Z845" t="s">
        <v>370</v>
      </c>
      <c r="AC845" t="s">
        <v>933</v>
      </c>
      <c r="AD845">
        <v>508</v>
      </c>
    </row>
    <row r="846" spans="1:30" x14ac:dyDescent="0.25">
      <c r="A846" s="9" t="s">
        <v>2607</v>
      </c>
      <c r="B846" s="4" t="s">
        <v>1203</v>
      </c>
      <c r="C846" s="4" t="s">
        <v>1204</v>
      </c>
      <c r="D846" t="s">
        <v>364</v>
      </c>
      <c r="E846" t="s">
        <v>151</v>
      </c>
      <c r="F846" t="s">
        <v>1205</v>
      </c>
      <c r="G846" t="s">
        <v>1206</v>
      </c>
      <c r="H846" t="s">
        <v>101</v>
      </c>
      <c r="K846" t="s">
        <v>1207</v>
      </c>
      <c r="L846" t="s">
        <v>1208</v>
      </c>
      <c r="M846" t="s">
        <v>1209</v>
      </c>
      <c r="N846" t="s">
        <v>1210</v>
      </c>
      <c r="O846" t="s">
        <v>1211</v>
      </c>
      <c r="P846" t="s">
        <v>1212</v>
      </c>
      <c r="Q846" t="s">
        <v>1213</v>
      </c>
      <c r="R846" t="s">
        <v>1214</v>
      </c>
      <c r="T846" t="s">
        <v>370</v>
      </c>
      <c r="U846" t="s">
        <v>1215</v>
      </c>
      <c r="X846" t="s">
        <v>1216</v>
      </c>
      <c r="Z846" t="s">
        <v>370</v>
      </c>
      <c r="AC846" t="s">
        <v>933</v>
      </c>
      <c r="AD846">
        <v>510</v>
      </c>
    </row>
    <row r="847" spans="1:30" x14ac:dyDescent="0.25">
      <c r="A847" s="9" t="s">
        <v>2607</v>
      </c>
      <c r="B847" s="4" t="s">
        <v>1203</v>
      </c>
      <c r="C847" s="4" t="s">
        <v>1204</v>
      </c>
      <c r="D847" t="s">
        <v>364</v>
      </c>
      <c r="E847" t="s">
        <v>151</v>
      </c>
      <c r="F847" t="s">
        <v>1205</v>
      </c>
      <c r="G847" t="s">
        <v>1206</v>
      </c>
      <c r="H847" t="s">
        <v>126</v>
      </c>
      <c r="K847" t="s">
        <v>1207</v>
      </c>
      <c r="L847" t="s">
        <v>1208</v>
      </c>
      <c r="M847" t="s">
        <v>1209</v>
      </c>
      <c r="N847" t="s">
        <v>1210</v>
      </c>
      <c r="O847" t="s">
        <v>1211</v>
      </c>
      <c r="P847" t="s">
        <v>1212</v>
      </c>
      <c r="Q847" t="s">
        <v>1213</v>
      </c>
      <c r="R847" t="s">
        <v>1214</v>
      </c>
      <c r="T847" t="s">
        <v>370</v>
      </c>
      <c r="U847" t="s">
        <v>1215</v>
      </c>
      <c r="X847" t="s">
        <v>1216</v>
      </c>
      <c r="Z847" t="s">
        <v>370</v>
      </c>
      <c r="AC847" t="s">
        <v>933</v>
      </c>
      <c r="AD847">
        <v>515</v>
      </c>
    </row>
    <row r="848" spans="1:30" x14ac:dyDescent="0.25">
      <c r="A848" s="9" t="s">
        <v>2607</v>
      </c>
      <c r="B848" s="4" t="s">
        <v>1203</v>
      </c>
      <c r="C848" s="4" t="s">
        <v>1204</v>
      </c>
      <c r="D848" t="s">
        <v>364</v>
      </c>
      <c r="E848" t="s">
        <v>151</v>
      </c>
      <c r="F848" t="s">
        <v>1205</v>
      </c>
      <c r="G848" t="s">
        <v>1206</v>
      </c>
      <c r="H848" t="s">
        <v>142</v>
      </c>
      <c r="K848" t="s">
        <v>1207</v>
      </c>
      <c r="L848" t="s">
        <v>1208</v>
      </c>
      <c r="M848" t="s">
        <v>1209</v>
      </c>
      <c r="N848" t="s">
        <v>1210</v>
      </c>
      <c r="O848" t="s">
        <v>1211</v>
      </c>
      <c r="P848" t="s">
        <v>1212</v>
      </c>
      <c r="Q848" t="s">
        <v>1213</v>
      </c>
      <c r="R848" t="s">
        <v>1214</v>
      </c>
      <c r="T848" t="s">
        <v>370</v>
      </c>
      <c r="U848" t="s">
        <v>1215</v>
      </c>
      <c r="X848" t="s">
        <v>1216</v>
      </c>
      <c r="Z848" t="s">
        <v>370</v>
      </c>
      <c r="AC848" t="s">
        <v>933</v>
      </c>
      <c r="AD848">
        <v>579</v>
      </c>
    </row>
    <row r="849" spans="1:30" x14ac:dyDescent="0.25">
      <c r="A849" s="9" t="s">
        <v>2607</v>
      </c>
      <c r="B849" s="4" t="s">
        <v>1203</v>
      </c>
      <c r="C849" s="4" t="s">
        <v>1204</v>
      </c>
      <c r="D849" t="s">
        <v>364</v>
      </c>
      <c r="E849" t="s">
        <v>151</v>
      </c>
      <c r="F849" t="s">
        <v>1205</v>
      </c>
      <c r="G849" t="s">
        <v>1206</v>
      </c>
      <c r="H849" t="s">
        <v>127</v>
      </c>
      <c r="K849" t="s">
        <v>1207</v>
      </c>
      <c r="L849" t="s">
        <v>1208</v>
      </c>
      <c r="M849" t="s">
        <v>1209</v>
      </c>
      <c r="N849" t="s">
        <v>1210</v>
      </c>
      <c r="O849" t="s">
        <v>1211</v>
      </c>
      <c r="P849" t="s">
        <v>1212</v>
      </c>
      <c r="Q849" t="s">
        <v>1213</v>
      </c>
      <c r="R849" t="s">
        <v>1214</v>
      </c>
      <c r="T849" t="s">
        <v>370</v>
      </c>
      <c r="U849" t="s">
        <v>1215</v>
      </c>
      <c r="X849" t="s">
        <v>1216</v>
      </c>
      <c r="Z849" t="s">
        <v>370</v>
      </c>
      <c r="AC849" t="s">
        <v>933</v>
      </c>
      <c r="AD849">
        <v>590</v>
      </c>
    </row>
    <row r="850" spans="1:30" x14ac:dyDescent="0.25">
      <c r="A850" s="9" t="s">
        <v>2607</v>
      </c>
      <c r="B850" s="4" t="s">
        <v>1203</v>
      </c>
      <c r="C850" s="4" t="s">
        <v>1204</v>
      </c>
      <c r="D850" t="s">
        <v>364</v>
      </c>
      <c r="E850" t="s">
        <v>151</v>
      </c>
      <c r="F850" t="s">
        <v>1205</v>
      </c>
      <c r="G850" t="s">
        <v>1206</v>
      </c>
      <c r="H850" t="s">
        <v>10</v>
      </c>
      <c r="K850" t="s">
        <v>1207</v>
      </c>
      <c r="L850" t="s">
        <v>1208</v>
      </c>
      <c r="M850" t="s">
        <v>1209</v>
      </c>
      <c r="N850" t="s">
        <v>1210</v>
      </c>
      <c r="O850" t="s">
        <v>1211</v>
      </c>
      <c r="P850" t="s">
        <v>1212</v>
      </c>
      <c r="Q850" t="s">
        <v>1213</v>
      </c>
      <c r="R850" t="s">
        <v>1214</v>
      </c>
      <c r="T850" t="s">
        <v>370</v>
      </c>
      <c r="U850" t="s">
        <v>1215</v>
      </c>
      <c r="X850" t="s">
        <v>1216</v>
      </c>
      <c r="Z850" t="s">
        <v>370</v>
      </c>
      <c r="AC850" t="s">
        <v>933</v>
      </c>
      <c r="AD850">
        <v>572</v>
      </c>
    </row>
    <row r="851" spans="1:30" x14ac:dyDescent="0.25">
      <c r="A851" s="9" t="s">
        <v>2607</v>
      </c>
      <c r="B851" s="4" t="s">
        <v>1203</v>
      </c>
      <c r="C851" s="4" t="s">
        <v>1204</v>
      </c>
      <c r="D851" t="s">
        <v>364</v>
      </c>
      <c r="E851" t="s">
        <v>151</v>
      </c>
      <c r="F851" t="s">
        <v>1205</v>
      </c>
      <c r="G851" t="s">
        <v>1206</v>
      </c>
      <c r="H851" t="s">
        <v>6</v>
      </c>
      <c r="K851" t="s">
        <v>1207</v>
      </c>
      <c r="L851" t="s">
        <v>1208</v>
      </c>
      <c r="M851" t="s">
        <v>1209</v>
      </c>
      <c r="N851" t="s">
        <v>1210</v>
      </c>
      <c r="O851" t="s">
        <v>1211</v>
      </c>
      <c r="P851" t="s">
        <v>1212</v>
      </c>
      <c r="Q851" t="s">
        <v>1213</v>
      </c>
      <c r="R851" t="s">
        <v>1214</v>
      </c>
      <c r="T851" t="s">
        <v>370</v>
      </c>
      <c r="U851" t="s">
        <v>1215</v>
      </c>
      <c r="X851" t="s">
        <v>1216</v>
      </c>
      <c r="Z851" t="s">
        <v>370</v>
      </c>
      <c r="AC851" t="s">
        <v>933</v>
      </c>
      <c r="AD851">
        <v>574</v>
      </c>
    </row>
    <row r="852" spans="1:30" x14ac:dyDescent="0.25">
      <c r="A852" s="9" t="s">
        <v>2607</v>
      </c>
      <c r="B852" s="4" t="s">
        <v>1203</v>
      </c>
      <c r="C852" s="4" t="s">
        <v>1204</v>
      </c>
      <c r="D852" t="s">
        <v>364</v>
      </c>
      <c r="E852" t="s">
        <v>151</v>
      </c>
      <c r="F852" t="s">
        <v>1205</v>
      </c>
      <c r="G852" t="s">
        <v>1206</v>
      </c>
      <c r="H852" t="s">
        <v>23</v>
      </c>
      <c r="K852" t="s">
        <v>1207</v>
      </c>
      <c r="L852" t="s">
        <v>1208</v>
      </c>
      <c r="M852" t="s">
        <v>1209</v>
      </c>
      <c r="N852" t="s">
        <v>1210</v>
      </c>
      <c r="O852" t="s">
        <v>1211</v>
      </c>
      <c r="P852" t="s">
        <v>1212</v>
      </c>
      <c r="Q852" t="s">
        <v>1213</v>
      </c>
      <c r="R852" t="s">
        <v>1214</v>
      </c>
      <c r="T852" t="s">
        <v>370</v>
      </c>
      <c r="U852" t="s">
        <v>1215</v>
      </c>
      <c r="X852" t="s">
        <v>1216</v>
      </c>
      <c r="Z852" t="s">
        <v>370</v>
      </c>
      <c r="AC852" t="s">
        <v>933</v>
      </c>
      <c r="AD852">
        <v>575</v>
      </c>
    </row>
    <row r="853" spans="1:30" x14ac:dyDescent="0.25">
      <c r="A853" s="9" t="s">
        <v>2607</v>
      </c>
      <c r="B853" s="4" t="s">
        <v>1203</v>
      </c>
      <c r="C853" s="4" t="s">
        <v>1204</v>
      </c>
      <c r="D853" t="s">
        <v>364</v>
      </c>
      <c r="E853" t="s">
        <v>151</v>
      </c>
      <c r="F853" t="s">
        <v>1205</v>
      </c>
      <c r="G853" t="s">
        <v>1206</v>
      </c>
      <c r="H853" t="s">
        <v>164</v>
      </c>
      <c r="K853" t="s">
        <v>1207</v>
      </c>
      <c r="L853" t="s">
        <v>1208</v>
      </c>
      <c r="M853" t="s">
        <v>1209</v>
      </c>
      <c r="N853" t="s">
        <v>1210</v>
      </c>
      <c r="O853" t="s">
        <v>1211</v>
      </c>
      <c r="P853" t="s">
        <v>1212</v>
      </c>
      <c r="Q853" t="s">
        <v>1213</v>
      </c>
      <c r="R853" t="s">
        <v>1214</v>
      </c>
      <c r="T853" t="s">
        <v>370</v>
      </c>
      <c r="U853" t="s">
        <v>1215</v>
      </c>
      <c r="X853" t="s">
        <v>1216</v>
      </c>
      <c r="Z853" t="s">
        <v>370</v>
      </c>
      <c r="AC853" t="s">
        <v>933</v>
      </c>
      <c r="AD853">
        <v>576</v>
      </c>
    </row>
    <row r="854" spans="1:30" x14ac:dyDescent="0.25">
      <c r="A854" s="9" t="s">
        <v>2607</v>
      </c>
      <c r="B854" s="4" t="s">
        <v>1203</v>
      </c>
      <c r="C854" s="4" t="s">
        <v>1204</v>
      </c>
      <c r="D854" t="s">
        <v>364</v>
      </c>
      <c r="E854" t="s">
        <v>151</v>
      </c>
      <c r="F854" t="s">
        <v>1205</v>
      </c>
      <c r="G854" t="s">
        <v>1206</v>
      </c>
      <c r="H854" t="s">
        <v>143</v>
      </c>
      <c r="K854" t="s">
        <v>1207</v>
      </c>
      <c r="L854" t="s">
        <v>1208</v>
      </c>
      <c r="M854" t="s">
        <v>1209</v>
      </c>
      <c r="N854" t="s">
        <v>1210</v>
      </c>
      <c r="O854" t="s">
        <v>1211</v>
      </c>
      <c r="P854" t="s">
        <v>1212</v>
      </c>
      <c r="Q854" t="s">
        <v>1213</v>
      </c>
      <c r="R854" t="s">
        <v>1214</v>
      </c>
      <c r="T854" t="s">
        <v>370</v>
      </c>
      <c r="U854" t="s">
        <v>1215</v>
      </c>
      <c r="X854" t="s">
        <v>1216</v>
      </c>
      <c r="Z854" t="s">
        <v>370</v>
      </c>
      <c r="AC854" t="s">
        <v>933</v>
      </c>
      <c r="AD854">
        <v>577</v>
      </c>
    </row>
    <row r="855" spans="1:30" x14ac:dyDescent="0.25">
      <c r="A855" s="9" t="s">
        <v>2607</v>
      </c>
      <c r="B855" s="4" t="s">
        <v>1203</v>
      </c>
      <c r="C855" s="4" t="s">
        <v>1204</v>
      </c>
      <c r="D855" t="s">
        <v>364</v>
      </c>
      <c r="E855" t="s">
        <v>151</v>
      </c>
      <c r="F855" t="s">
        <v>1205</v>
      </c>
      <c r="G855" t="s">
        <v>1206</v>
      </c>
      <c r="H855" t="s">
        <v>144</v>
      </c>
      <c r="K855" t="s">
        <v>1207</v>
      </c>
      <c r="L855" t="s">
        <v>1208</v>
      </c>
      <c r="M855" t="s">
        <v>1209</v>
      </c>
      <c r="N855" t="s">
        <v>1210</v>
      </c>
      <c r="O855" t="s">
        <v>1211</v>
      </c>
      <c r="P855" t="s">
        <v>1212</v>
      </c>
      <c r="Q855" t="s">
        <v>1213</v>
      </c>
      <c r="R855" t="s">
        <v>1214</v>
      </c>
      <c r="T855" t="s">
        <v>370</v>
      </c>
      <c r="U855" t="s">
        <v>1215</v>
      </c>
      <c r="X855" t="s">
        <v>1216</v>
      </c>
      <c r="Z855" t="s">
        <v>370</v>
      </c>
      <c r="AC855" t="s">
        <v>933</v>
      </c>
      <c r="AD855">
        <v>563</v>
      </c>
    </row>
    <row r="856" spans="1:30" x14ac:dyDescent="0.25">
      <c r="A856" s="9" t="s">
        <v>2607</v>
      </c>
      <c r="B856" s="4" t="s">
        <v>1203</v>
      </c>
      <c r="C856" s="4" t="s">
        <v>1204</v>
      </c>
      <c r="D856" t="s">
        <v>364</v>
      </c>
      <c r="E856" t="s">
        <v>151</v>
      </c>
      <c r="F856" t="s">
        <v>1205</v>
      </c>
      <c r="G856" t="s">
        <v>1206</v>
      </c>
      <c r="H856" t="s">
        <v>3227</v>
      </c>
      <c r="K856" t="s">
        <v>1207</v>
      </c>
      <c r="L856" t="s">
        <v>1208</v>
      </c>
      <c r="M856" t="s">
        <v>1209</v>
      </c>
      <c r="N856" t="s">
        <v>1210</v>
      </c>
      <c r="O856" t="s">
        <v>1211</v>
      </c>
      <c r="P856" t="s">
        <v>1212</v>
      </c>
      <c r="Q856" t="s">
        <v>1213</v>
      </c>
      <c r="R856" t="s">
        <v>1214</v>
      </c>
      <c r="T856" t="s">
        <v>370</v>
      </c>
      <c r="U856" t="s">
        <v>1215</v>
      </c>
      <c r="X856" t="s">
        <v>1216</v>
      </c>
      <c r="Z856" t="s">
        <v>370</v>
      </c>
      <c r="AC856" t="s">
        <v>933</v>
      </c>
      <c r="AD856">
        <v>565</v>
      </c>
    </row>
    <row r="857" spans="1:30" x14ac:dyDescent="0.25">
      <c r="A857" s="9" t="s">
        <v>2607</v>
      </c>
      <c r="B857" s="4" t="s">
        <v>1203</v>
      </c>
      <c r="C857" s="4" t="s">
        <v>1204</v>
      </c>
      <c r="D857" t="s">
        <v>364</v>
      </c>
      <c r="E857" t="s">
        <v>151</v>
      </c>
      <c r="F857" t="s">
        <v>1205</v>
      </c>
      <c r="G857" t="s">
        <v>1206</v>
      </c>
      <c r="H857" t="s">
        <v>321</v>
      </c>
      <c r="K857" t="s">
        <v>1207</v>
      </c>
      <c r="L857" t="s">
        <v>1208</v>
      </c>
      <c r="M857" t="s">
        <v>1209</v>
      </c>
      <c r="N857" t="s">
        <v>1210</v>
      </c>
      <c r="O857" t="s">
        <v>1211</v>
      </c>
      <c r="P857" t="s">
        <v>1212</v>
      </c>
      <c r="Q857" t="s">
        <v>1213</v>
      </c>
      <c r="R857" t="s">
        <v>1214</v>
      </c>
      <c r="T857" t="s">
        <v>370</v>
      </c>
      <c r="U857" t="s">
        <v>1215</v>
      </c>
      <c r="X857" t="s">
        <v>1216</v>
      </c>
      <c r="Z857" t="s">
        <v>370</v>
      </c>
      <c r="AC857" t="s">
        <v>933</v>
      </c>
      <c r="AD857">
        <v>566</v>
      </c>
    </row>
    <row r="858" spans="1:30" x14ac:dyDescent="0.25">
      <c r="A858" s="9" t="s">
        <v>2607</v>
      </c>
      <c r="B858" s="4" t="s">
        <v>1203</v>
      </c>
      <c r="C858" s="4" t="s">
        <v>1204</v>
      </c>
      <c r="D858" t="s">
        <v>364</v>
      </c>
      <c r="E858" t="s">
        <v>151</v>
      </c>
      <c r="F858" t="s">
        <v>1205</v>
      </c>
      <c r="G858" t="s">
        <v>1206</v>
      </c>
      <c r="H858" t="s">
        <v>147</v>
      </c>
      <c r="K858" t="s">
        <v>1207</v>
      </c>
      <c r="L858" t="s">
        <v>1208</v>
      </c>
      <c r="M858" t="s">
        <v>1209</v>
      </c>
      <c r="N858" t="s">
        <v>1210</v>
      </c>
      <c r="O858" t="s">
        <v>1211</v>
      </c>
      <c r="P858" t="s">
        <v>1212</v>
      </c>
      <c r="Q858" t="s">
        <v>1213</v>
      </c>
      <c r="R858" t="s">
        <v>1214</v>
      </c>
      <c r="T858" t="s">
        <v>370</v>
      </c>
      <c r="U858" t="s">
        <v>1215</v>
      </c>
      <c r="X858" t="s">
        <v>1216</v>
      </c>
      <c r="Z858" t="s">
        <v>370</v>
      </c>
      <c r="AC858" t="s">
        <v>933</v>
      </c>
      <c r="AD858">
        <v>568</v>
      </c>
    </row>
    <row r="859" spans="1:30" x14ac:dyDescent="0.25">
      <c r="A859" s="9" t="s">
        <v>2607</v>
      </c>
      <c r="B859" s="4" t="s">
        <v>1203</v>
      </c>
      <c r="C859" s="4" t="s">
        <v>1204</v>
      </c>
      <c r="D859" t="s">
        <v>364</v>
      </c>
      <c r="E859" t="s">
        <v>151</v>
      </c>
      <c r="F859" t="s">
        <v>1205</v>
      </c>
      <c r="G859" t="s">
        <v>1206</v>
      </c>
      <c r="H859" t="s">
        <v>141</v>
      </c>
      <c r="K859" t="s">
        <v>1207</v>
      </c>
      <c r="L859" t="s">
        <v>1208</v>
      </c>
      <c r="M859" t="s">
        <v>1209</v>
      </c>
      <c r="N859" t="s">
        <v>1210</v>
      </c>
      <c r="O859" t="s">
        <v>1211</v>
      </c>
      <c r="P859" t="s">
        <v>1212</v>
      </c>
      <c r="Q859" t="s">
        <v>1213</v>
      </c>
      <c r="R859" t="s">
        <v>1214</v>
      </c>
      <c r="T859" t="s">
        <v>370</v>
      </c>
      <c r="U859" t="s">
        <v>1215</v>
      </c>
      <c r="X859" t="s">
        <v>1216</v>
      </c>
      <c r="Z859" t="s">
        <v>370</v>
      </c>
      <c r="AC859" t="s">
        <v>933</v>
      </c>
      <c r="AD859">
        <v>516</v>
      </c>
    </row>
    <row r="860" spans="1:30" x14ac:dyDescent="0.25">
      <c r="A860" s="9" t="s">
        <v>2607</v>
      </c>
      <c r="B860" s="4" t="s">
        <v>1203</v>
      </c>
      <c r="C860" s="4" t="s">
        <v>1204</v>
      </c>
      <c r="D860" t="s">
        <v>364</v>
      </c>
      <c r="E860" t="s">
        <v>151</v>
      </c>
      <c r="F860" t="s">
        <v>1205</v>
      </c>
      <c r="G860" t="s">
        <v>1206</v>
      </c>
      <c r="H860" t="s">
        <v>3230</v>
      </c>
      <c r="K860" t="s">
        <v>1207</v>
      </c>
      <c r="L860" t="s">
        <v>1208</v>
      </c>
      <c r="M860" t="s">
        <v>1209</v>
      </c>
      <c r="N860" t="s">
        <v>1210</v>
      </c>
      <c r="O860" t="s">
        <v>1211</v>
      </c>
      <c r="P860" t="s">
        <v>1212</v>
      </c>
      <c r="Q860" t="s">
        <v>1213</v>
      </c>
      <c r="R860" t="s">
        <v>1214</v>
      </c>
      <c r="T860" t="s">
        <v>370</v>
      </c>
      <c r="U860" t="s">
        <v>1215</v>
      </c>
      <c r="X860" t="s">
        <v>1216</v>
      </c>
      <c r="Z860" t="s">
        <v>370</v>
      </c>
      <c r="AC860" t="s">
        <v>933</v>
      </c>
      <c r="AD860">
        <v>560</v>
      </c>
    </row>
    <row r="861" spans="1:30" x14ac:dyDescent="0.25">
      <c r="A861" s="9" t="s">
        <v>2607</v>
      </c>
      <c r="B861" s="4" t="s">
        <v>1203</v>
      </c>
      <c r="C861" s="4" t="s">
        <v>1204</v>
      </c>
      <c r="D861" t="s">
        <v>364</v>
      </c>
      <c r="E861" t="s">
        <v>151</v>
      </c>
      <c r="F861" t="s">
        <v>1205</v>
      </c>
      <c r="G861" t="s">
        <v>1206</v>
      </c>
      <c r="H861" t="s">
        <v>163</v>
      </c>
      <c r="K861" t="s">
        <v>1207</v>
      </c>
      <c r="L861" t="s">
        <v>1208</v>
      </c>
      <c r="M861" t="s">
        <v>1209</v>
      </c>
      <c r="N861" t="s">
        <v>1210</v>
      </c>
      <c r="O861" t="s">
        <v>1211</v>
      </c>
      <c r="P861" t="s">
        <v>1212</v>
      </c>
      <c r="Q861" t="s">
        <v>1213</v>
      </c>
      <c r="R861" t="s">
        <v>1214</v>
      </c>
      <c r="T861" t="s">
        <v>370</v>
      </c>
      <c r="U861" t="s">
        <v>1215</v>
      </c>
      <c r="X861" t="s">
        <v>1216</v>
      </c>
      <c r="Z861" t="s">
        <v>370</v>
      </c>
      <c r="AC861" t="s">
        <v>933</v>
      </c>
      <c r="AD861">
        <v>561</v>
      </c>
    </row>
    <row r="862" spans="1:30" x14ac:dyDescent="0.25">
      <c r="A862" s="9" t="s">
        <v>2607</v>
      </c>
      <c r="B862" s="4" t="s">
        <v>1203</v>
      </c>
      <c r="C862" s="4" t="s">
        <v>1204</v>
      </c>
      <c r="D862" t="s">
        <v>364</v>
      </c>
      <c r="E862" t="s">
        <v>151</v>
      </c>
      <c r="F862" t="s">
        <v>1205</v>
      </c>
      <c r="G862" t="s">
        <v>1206</v>
      </c>
      <c r="H862" t="s">
        <v>320</v>
      </c>
      <c r="K862" t="s">
        <v>1207</v>
      </c>
      <c r="L862" t="s">
        <v>1208</v>
      </c>
      <c r="M862" t="s">
        <v>1209</v>
      </c>
      <c r="N862" t="s">
        <v>1210</v>
      </c>
      <c r="O862" t="s">
        <v>1211</v>
      </c>
      <c r="P862" t="s">
        <v>1212</v>
      </c>
      <c r="Q862" t="s">
        <v>1213</v>
      </c>
      <c r="R862" t="s">
        <v>1214</v>
      </c>
      <c r="T862" t="s">
        <v>370</v>
      </c>
      <c r="U862" t="s">
        <v>1215</v>
      </c>
      <c r="X862" t="s">
        <v>1216</v>
      </c>
      <c r="Z862" t="s">
        <v>370</v>
      </c>
      <c r="AC862" t="s">
        <v>933</v>
      </c>
      <c r="AD862">
        <v>562</v>
      </c>
    </row>
    <row r="863" spans="1:30" x14ac:dyDescent="0.25">
      <c r="A863" s="9" t="s">
        <v>2608</v>
      </c>
      <c r="D863" t="s">
        <v>1160</v>
      </c>
      <c r="E863" t="s">
        <v>25</v>
      </c>
      <c r="G863" t="s">
        <v>1161</v>
      </c>
      <c r="H863"/>
      <c r="L863">
        <v>4</v>
      </c>
      <c r="M863" t="s">
        <v>1162</v>
      </c>
      <c r="N863" t="s">
        <v>1163</v>
      </c>
      <c r="P863" t="s">
        <v>1164</v>
      </c>
      <c r="Q863">
        <v>4</v>
      </c>
      <c r="R863" t="s">
        <v>1162</v>
      </c>
      <c r="U863" t="s">
        <v>1165</v>
      </c>
      <c r="V863" t="s">
        <v>1166</v>
      </c>
      <c r="X863" t="s">
        <v>1164</v>
      </c>
      <c r="Y863" t="s">
        <v>1165</v>
      </c>
      <c r="AA863" t="s">
        <v>843</v>
      </c>
    </row>
    <row r="864" spans="1:30" x14ac:dyDescent="0.25">
      <c r="A864" s="9" t="s">
        <v>2609</v>
      </c>
      <c r="B864" s="4" t="s">
        <v>1218</v>
      </c>
      <c r="C864" s="4" t="s">
        <v>1219</v>
      </c>
      <c r="D864" t="s">
        <v>364</v>
      </c>
      <c r="E864" t="s">
        <v>1</v>
      </c>
      <c r="G864" t="s">
        <v>1206</v>
      </c>
      <c r="H864" t="s">
        <v>3230</v>
      </c>
      <c r="K864" t="s">
        <v>1207</v>
      </c>
      <c r="L864" t="s">
        <v>1208</v>
      </c>
      <c r="M864" t="s">
        <v>1209</v>
      </c>
      <c r="N864" t="s">
        <v>1210</v>
      </c>
      <c r="O864" t="s">
        <v>1211</v>
      </c>
      <c r="P864" t="s">
        <v>1212</v>
      </c>
      <c r="Q864" t="s">
        <v>1213</v>
      </c>
      <c r="R864" t="s">
        <v>1214</v>
      </c>
      <c r="T864" t="s">
        <v>370</v>
      </c>
      <c r="U864" t="s">
        <v>1215</v>
      </c>
      <c r="X864" t="s">
        <v>1216</v>
      </c>
      <c r="Z864" t="s">
        <v>370</v>
      </c>
      <c r="AC864" t="s">
        <v>933</v>
      </c>
      <c r="AD864">
        <v>560</v>
      </c>
    </row>
    <row r="865" spans="1:30" x14ac:dyDescent="0.25">
      <c r="A865" s="9" t="s">
        <v>2610</v>
      </c>
      <c r="B865" s="4" t="s">
        <v>1220</v>
      </c>
      <c r="C865" s="4" t="s">
        <v>1221</v>
      </c>
      <c r="D865" t="s">
        <v>1222</v>
      </c>
      <c r="F865" t="s">
        <v>1223</v>
      </c>
      <c r="G865" t="s">
        <v>1224</v>
      </c>
      <c r="L865">
        <v>1791</v>
      </c>
      <c r="M865" t="s">
        <v>1225</v>
      </c>
      <c r="N865" t="s">
        <v>1226</v>
      </c>
      <c r="O865" t="s">
        <v>1227</v>
      </c>
      <c r="P865" t="s">
        <v>1228</v>
      </c>
      <c r="Q865" t="s">
        <v>4</v>
      </c>
      <c r="X865" t="s">
        <v>1229</v>
      </c>
    </row>
    <row r="866" spans="1:30" x14ac:dyDescent="0.25">
      <c r="A866" s="9" t="s">
        <v>2611</v>
      </c>
      <c r="B866" s="4">
        <v>9024014144</v>
      </c>
      <c r="C866" s="4">
        <v>9024265218</v>
      </c>
      <c r="D866" t="s">
        <v>1230</v>
      </c>
      <c r="E866" t="s">
        <v>1</v>
      </c>
      <c r="G866" t="s">
        <v>1224</v>
      </c>
      <c r="H866" t="s">
        <v>100</v>
      </c>
      <c r="L866">
        <v>1791</v>
      </c>
      <c r="M866" t="s">
        <v>1225</v>
      </c>
      <c r="N866" t="s">
        <v>1226</v>
      </c>
      <c r="O866" t="s">
        <v>1227</v>
      </c>
      <c r="P866" t="s">
        <v>1228</v>
      </c>
      <c r="Q866" t="s">
        <v>4</v>
      </c>
      <c r="X866" t="s">
        <v>1229</v>
      </c>
      <c r="AA866">
        <v>501</v>
      </c>
    </row>
    <row r="867" spans="1:30" x14ac:dyDescent="0.25">
      <c r="A867" s="9" t="s">
        <v>2611</v>
      </c>
      <c r="B867" s="4">
        <v>9024014144</v>
      </c>
      <c r="C867" s="4">
        <v>9024265218</v>
      </c>
      <c r="D867" t="s">
        <v>1230</v>
      </c>
      <c r="E867" t="s">
        <v>1</v>
      </c>
      <c r="G867" t="s">
        <v>1224</v>
      </c>
      <c r="H867" t="s">
        <v>101</v>
      </c>
      <c r="L867">
        <v>1791</v>
      </c>
      <c r="M867" t="s">
        <v>1225</v>
      </c>
      <c r="N867" t="s">
        <v>1226</v>
      </c>
      <c r="O867" t="s">
        <v>1227</v>
      </c>
      <c r="P867" t="s">
        <v>1228</v>
      </c>
      <c r="Q867" t="s">
        <v>4</v>
      </c>
      <c r="X867" t="s">
        <v>1229</v>
      </c>
      <c r="AA867">
        <v>510</v>
      </c>
    </row>
    <row r="868" spans="1:30" x14ac:dyDescent="0.25">
      <c r="A868" s="9" t="s">
        <v>2612</v>
      </c>
      <c r="D868" t="s">
        <v>1231</v>
      </c>
      <c r="E868" t="s">
        <v>151</v>
      </c>
      <c r="F868" t="s">
        <v>1232</v>
      </c>
      <c r="G868" t="s">
        <v>1233</v>
      </c>
      <c r="H868"/>
      <c r="K868" t="s">
        <v>1234</v>
      </c>
      <c r="L868" t="s">
        <v>1235</v>
      </c>
      <c r="M868" t="s">
        <v>1236</v>
      </c>
      <c r="N868" t="s">
        <v>1237</v>
      </c>
      <c r="O868" t="s">
        <v>1238</v>
      </c>
      <c r="P868" t="s">
        <v>1239</v>
      </c>
      <c r="Q868" t="s">
        <v>1240</v>
      </c>
      <c r="R868" t="s">
        <v>1241</v>
      </c>
      <c r="T868" t="s">
        <v>1180</v>
      </c>
      <c r="Z868" t="s">
        <v>1180</v>
      </c>
      <c r="AC868" t="s">
        <v>93</v>
      </c>
    </row>
    <row r="869" spans="1:30" x14ac:dyDescent="0.25">
      <c r="A869" s="9" t="s">
        <v>2613</v>
      </c>
      <c r="B869" s="4">
        <v>84838279904</v>
      </c>
      <c r="H869"/>
    </row>
    <row r="870" spans="1:30" x14ac:dyDescent="0.25">
      <c r="A870" s="9" t="s">
        <v>2308</v>
      </c>
      <c r="D870" s="2" t="s">
        <v>1242</v>
      </c>
      <c r="E870" t="s">
        <v>151</v>
      </c>
      <c r="G870" t="s">
        <v>2245</v>
      </c>
      <c r="H870" t="s">
        <v>46</v>
      </c>
      <c r="I870" t="s">
        <v>2267</v>
      </c>
      <c r="J870" t="s">
        <v>1240</v>
      </c>
      <c r="K870" t="s">
        <v>1234</v>
      </c>
      <c r="M870" t="s">
        <v>1180</v>
      </c>
      <c r="N870" s="9" t="s">
        <v>3215</v>
      </c>
      <c r="O870" s="9"/>
      <c r="S870" t="s">
        <v>1180</v>
      </c>
      <c r="V870" t="s">
        <v>93</v>
      </c>
      <c r="W870">
        <v>506</v>
      </c>
    </row>
    <row r="871" spans="1:30" x14ac:dyDescent="0.25">
      <c r="A871" s="9" t="s">
        <v>2613</v>
      </c>
      <c r="B871" s="4">
        <v>84838279904</v>
      </c>
      <c r="H871"/>
    </row>
    <row r="872" spans="1:30" x14ac:dyDescent="0.25">
      <c r="A872" s="9" t="s">
        <v>2308</v>
      </c>
      <c r="D872" s="2" t="s">
        <v>1242</v>
      </c>
      <c r="E872" t="s">
        <v>151</v>
      </c>
      <c r="G872" t="s">
        <v>2245</v>
      </c>
      <c r="H872" t="s">
        <v>3227</v>
      </c>
      <c r="I872" t="s">
        <v>2267</v>
      </c>
      <c r="J872" t="s">
        <v>1240</v>
      </c>
      <c r="K872" t="s">
        <v>1234</v>
      </c>
      <c r="M872" t="s">
        <v>1180</v>
      </c>
      <c r="N872" s="9" t="s">
        <v>1237</v>
      </c>
      <c r="S872" t="s">
        <v>1180</v>
      </c>
      <c r="V872" t="s">
        <v>93</v>
      </c>
      <c r="W872">
        <v>565</v>
      </c>
    </row>
    <row r="873" spans="1:30" x14ac:dyDescent="0.25">
      <c r="A873" s="9" t="s">
        <v>2614</v>
      </c>
      <c r="B873" s="4" t="s">
        <v>1243</v>
      </c>
      <c r="C873" s="4" t="s">
        <v>1244</v>
      </c>
      <c r="D873" t="s">
        <v>1245</v>
      </c>
      <c r="E873" t="s">
        <v>67</v>
      </c>
      <c r="G873" t="s">
        <v>1233</v>
      </c>
      <c r="H873" t="s">
        <v>10</v>
      </c>
      <c r="K873" t="s">
        <v>1234</v>
      </c>
      <c r="L873" t="s">
        <v>1235</v>
      </c>
      <c r="M873" t="s">
        <v>1236</v>
      </c>
      <c r="N873" t="s">
        <v>1237</v>
      </c>
      <c r="O873" t="s">
        <v>1238</v>
      </c>
      <c r="P873" t="s">
        <v>1239</v>
      </c>
      <c r="Q873" t="s">
        <v>1240</v>
      </c>
      <c r="R873" t="s">
        <v>1241</v>
      </c>
      <c r="T873" t="s">
        <v>1180</v>
      </c>
      <c r="Z873" t="s">
        <v>1180</v>
      </c>
      <c r="AC873" t="s">
        <v>93</v>
      </c>
      <c r="AD873">
        <v>572</v>
      </c>
    </row>
    <row r="874" spans="1:30" x14ac:dyDescent="0.25">
      <c r="A874" s="9" t="s">
        <v>2614</v>
      </c>
      <c r="B874" s="4" t="s">
        <v>1243</v>
      </c>
      <c r="C874" s="4" t="s">
        <v>1244</v>
      </c>
      <c r="D874" t="s">
        <v>1245</v>
      </c>
      <c r="E874" t="s">
        <v>67</v>
      </c>
      <c r="G874" t="s">
        <v>1233</v>
      </c>
      <c r="H874" t="s">
        <v>6</v>
      </c>
      <c r="K874" t="s">
        <v>1234</v>
      </c>
      <c r="L874" t="s">
        <v>1235</v>
      </c>
      <c r="M874" t="s">
        <v>1236</v>
      </c>
      <c r="N874" t="s">
        <v>1237</v>
      </c>
      <c r="O874" t="s">
        <v>1238</v>
      </c>
      <c r="P874" t="s">
        <v>1239</v>
      </c>
      <c r="Q874" t="s">
        <v>1240</v>
      </c>
      <c r="R874" t="s">
        <v>1241</v>
      </c>
      <c r="T874" t="s">
        <v>1180</v>
      </c>
      <c r="Z874" t="s">
        <v>1180</v>
      </c>
      <c r="AC874" t="s">
        <v>93</v>
      </c>
      <c r="AD874">
        <v>574</v>
      </c>
    </row>
    <row r="875" spans="1:30" x14ac:dyDescent="0.25">
      <c r="A875" s="9" t="s">
        <v>2614</v>
      </c>
      <c r="B875" s="4" t="s">
        <v>1243</v>
      </c>
      <c r="C875" s="4" t="s">
        <v>1244</v>
      </c>
      <c r="D875" t="s">
        <v>1245</v>
      </c>
      <c r="E875" t="s">
        <v>67</v>
      </c>
      <c r="G875" t="s">
        <v>1233</v>
      </c>
      <c r="H875" t="s">
        <v>3227</v>
      </c>
      <c r="K875" t="s">
        <v>1234</v>
      </c>
      <c r="L875" t="s">
        <v>1235</v>
      </c>
      <c r="M875" t="s">
        <v>1236</v>
      </c>
      <c r="N875" t="s">
        <v>1237</v>
      </c>
      <c r="O875" t="s">
        <v>1238</v>
      </c>
      <c r="P875" t="s">
        <v>1239</v>
      </c>
      <c r="Q875" t="s">
        <v>1240</v>
      </c>
      <c r="R875" t="s">
        <v>1241</v>
      </c>
      <c r="T875" t="s">
        <v>1180</v>
      </c>
      <c r="Z875" t="s">
        <v>1180</v>
      </c>
      <c r="AC875" t="s">
        <v>93</v>
      </c>
      <c r="AD875">
        <v>565</v>
      </c>
    </row>
    <row r="876" spans="1:30" x14ac:dyDescent="0.25">
      <c r="A876" s="9" t="s">
        <v>2614</v>
      </c>
      <c r="B876" s="4" t="s">
        <v>1243</v>
      </c>
      <c r="C876" s="4" t="s">
        <v>1244</v>
      </c>
      <c r="D876" t="s">
        <v>1245</v>
      </c>
      <c r="E876" t="s">
        <v>67</v>
      </c>
      <c r="G876" t="s">
        <v>1233</v>
      </c>
      <c r="H876" t="s">
        <v>126</v>
      </c>
      <c r="K876" t="s">
        <v>1234</v>
      </c>
      <c r="L876" t="s">
        <v>1235</v>
      </c>
      <c r="M876" t="s">
        <v>1236</v>
      </c>
      <c r="N876" t="s">
        <v>1237</v>
      </c>
      <c r="O876" t="s">
        <v>1238</v>
      </c>
      <c r="P876" t="s">
        <v>1239</v>
      </c>
      <c r="Q876" t="s">
        <v>1240</v>
      </c>
      <c r="R876" t="s">
        <v>1241</v>
      </c>
      <c r="T876" t="s">
        <v>1180</v>
      </c>
      <c r="Z876" t="s">
        <v>1180</v>
      </c>
      <c r="AC876" t="s">
        <v>93</v>
      </c>
      <c r="AD876">
        <v>515</v>
      </c>
    </row>
    <row r="877" spans="1:30" x14ac:dyDescent="0.25">
      <c r="A877" s="9" t="s">
        <v>2615</v>
      </c>
      <c r="B877" s="4" t="s">
        <v>1246</v>
      </c>
      <c r="C877" s="4" t="s">
        <v>1244</v>
      </c>
      <c r="D877" t="s">
        <v>1247</v>
      </c>
      <c r="E877" t="s">
        <v>1</v>
      </c>
      <c r="G877" t="s">
        <v>1233</v>
      </c>
      <c r="H877" t="s">
        <v>127</v>
      </c>
      <c r="K877" t="s">
        <v>1234</v>
      </c>
      <c r="L877" t="s">
        <v>1235</v>
      </c>
      <c r="M877" t="s">
        <v>1236</v>
      </c>
      <c r="N877" t="s">
        <v>1237</v>
      </c>
      <c r="O877" t="s">
        <v>1238</v>
      </c>
      <c r="P877" t="s">
        <v>1239</v>
      </c>
      <c r="Q877" t="s">
        <v>1240</v>
      </c>
      <c r="R877" t="s">
        <v>1241</v>
      </c>
      <c r="T877" t="s">
        <v>1180</v>
      </c>
      <c r="Z877" t="s">
        <v>1180</v>
      </c>
      <c r="AC877" t="s">
        <v>93</v>
      </c>
      <c r="AD877">
        <v>590</v>
      </c>
    </row>
    <row r="878" spans="1:30" x14ac:dyDescent="0.25">
      <c r="A878" s="9" t="s">
        <v>2616</v>
      </c>
      <c r="B878" s="4" t="s">
        <v>1248</v>
      </c>
      <c r="C878" s="4" t="s">
        <v>1244</v>
      </c>
      <c r="D878" t="s">
        <v>1249</v>
      </c>
      <c r="E878" t="s">
        <v>1</v>
      </c>
      <c r="G878" t="s">
        <v>1233</v>
      </c>
      <c r="H878" t="s">
        <v>141</v>
      </c>
      <c r="K878" t="s">
        <v>1234</v>
      </c>
      <c r="L878" t="s">
        <v>1235</v>
      </c>
      <c r="M878" t="s">
        <v>1236</v>
      </c>
      <c r="N878" t="s">
        <v>1237</v>
      </c>
      <c r="O878" t="s">
        <v>1238</v>
      </c>
      <c r="P878" t="s">
        <v>1239</v>
      </c>
      <c r="Q878" t="s">
        <v>1240</v>
      </c>
      <c r="R878" t="s">
        <v>1241</v>
      </c>
      <c r="T878" t="s">
        <v>1180</v>
      </c>
      <c r="Z878" t="s">
        <v>1180</v>
      </c>
      <c r="AC878" t="s">
        <v>93</v>
      </c>
      <c r="AD878">
        <v>516</v>
      </c>
    </row>
    <row r="879" spans="1:30" x14ac:dyDescent="0.25">
      <c r="A879" s="9" t="s">
        <v>2616</v>
      </c>
      <c r="B879" s="4" t="s">
        <v>1248</v>
      </c>
      <c r="C879" s="4" t="s">
        <v>1244</v>
      </c>
      <c r="D879" t="s">
        <v>1249</v>
      </c>
      <c r="E879" t="s">
        <v>1</v>
      </c>
      <c r="G879" t="s">
        <v>1233</v>
      </c>
      <c r="H879" t="s">
        <v>144</v>
      </c>
      <c r="K879" t="s">
        <v>1234</v>
      </c>
      <c r="L879" t="s">
        <v>1235</v>
      </c>
      <c r="M879" t="s">
        <v>1236</v>
      </c>
      <c r="N879" t="s">
        <v>1237</v>
      </c>
      <c r="O879" t="s">
        <v>1238</v>
      </c>
      <c r="P879" t="s">
        <v>1239</v>
      </c>
      <c r="Q879" t="s">
        <v>1240</v>
      </c>
      <c r="R879" t="s">
        <v>1241</v>
      </c>
      <c r="T879" t="s">
        <v>1180</v>
      </c>
      <c r="Z879" t="s">
        <v>1180</v>
      </c>
      <c r="AC879" t="s">
        <v>93</v>
      </c>
      <c r="AD879">
        <v>563</v>
      </c>
    </row>
    <row r="880" spans="1:30" x14ac:dyDescent="0.25">
      <c r="A880" s="9" t="s">
        <v>2616</v>
      </c>
      <c r="B880" s="4" t="s">
        <v>1248</v>
      </c>
      <c r="C880" s="4" t="s">
        <v>1244</v>
      </c>
      <c r="D880" t="s">
        <v>1249</v>
      </c>
      <c r="E880" t="s">
        <v>1</v>
      </c>
      <c r="G880" t="s">
        <v>1233</v>
      </c>
      <c r="H880" t="s">
        <v>321</v>
      </c>
      <c r="K880" t="s">
        <v>1234</v>
      </c>
      <c r="L880" t="s">
        <v>1235</v>
      </c>
      <c r="M880" t="s">
        <v>1236</v>
      </c>
      <c r="N880" t="s">
        <v>1237</v>
      </c>
      <c r="O880" t="s">
        <v>1238</v>
      </c>
      <c r="P880" t="s">
        <v>1239</v>
      </c>
      <c r="Q880" t="s">
        <v>1240</v>
      </c>
      <c r="R880" t="s">
        <v>1241</v>
      </c>
      <c r="T880" t="s">
        <v>1180</v>
      </c>
      <c r="Z880" t="s">
        <v>1180</v>
      </c>
      <c r="AC880" t="s">
        <v>93</v>
      </c>
      <c r="AD880">
        <v>566</v>
      </c>
    </row>
    <row r="881" spans="1:30" x14ac:dyDescent="0.25">
      <c r="A881" s="9" t="s">
        <v>2616</v>
      </c>
      <c r="B881" s="4" t="s">
        <v>1248</v>
      </c>
      <c r="C881" s="4" t="s">
        <v>1244</v>
      </c>
      <c r="D881" t="s">
        <v>1249</v>
      </c>
      <c r="E881" t="s">
        <v>1</v>
      </c>
      <c r="G881" t="s">
        <v>1233</v>
      </c>
      <c r="H881" t="s">
        <v>143</v>
      </c>
      <c r="K881" t="s">
        <v>1234</v>
      </c>
      <c r="L881" t="s">
        <v>1235</v>
      </c>
      <c r="M881" t="s">
        <v>1236</v>
      </c>
      <c r="N881" t="s">
        <v>1237</v>
      </c>
      <c r="O881" t="s">
        <v>1238</v>
      </c>
      <c r="P881" t="s">
        <v>1239</v>
      </c>
      <c r="Q881" t="s">
        <v>1240</v>
      </c>
      <c r="R881" t="s">
        <v>1241</v>
      </c>
      <c r="T881" t="s">
        <v>1180</v>
      </c>
      <c r="Z881" t="s">
        <v>1180</v>
      </c>
      <c r="AC881" t="s">
        <v>93</v>
      </c>
      <c r="AD881">
        <v>577</v>
      </c>
    </row>
    <row r="882" spans="1:30" x14ac:dyDescent="0.25">
      <c r="A882" s="9" t="s">
        <v>2617</v>
      </c>
      <c r="B882" s="4">
        <v>84838279914</v>
      </c>
      <c r="H882"/>
    </row>
    <row r="883" spans="1:30" x14ac:dyDescent="0.25">
      <c r="A883" s="9" t="s">
        <v>2308</v>
      </c>
      <c r="D883" s="2" t="s">
        <v>1250</v>
      </c>
      <c r="E883" t="s">
        <v>25</v>
      </c>
      <c r="G883" t="s">
        <v>2245</v>
      </c>
      <c r="H883" s="9" t="s">
        <v>147</v>
      </c>
      <c r="I883" t="s">
        <v>2268</v>
      </c>
      <c r="J883" t="s">
        <v>1240</v>
      </c>
      <c r="K883" t="s">
        <v>2252</v>
      </c>
      <c r="M883" t="s">
        <v>1180</v>
      </c>
      <c r="N883" s="9" t="s">
        <v>1237</v>
      </c>
      <c r="S883" t="s">
        <v>1180</v>
      </c>
      <c r="V883" t="s">
        <v>93</v>
      </c>
      <c r="W883">
        <v>568</v>
      </c>
    </row>
    <row r="884" spans="1:30" x14ac:dyDescent="0.25">
      <c r="A884" s="9" t="s">
        <v>2618</v>
      </c>
      <c r="B884" s="4" t="s">
        <v>1251</v>
      </c>
      <c r="C884" s="4" t="s">
        <v>1244</v>
      </c>
      <c r="D884" t="s">
        <v>1252</v>
      </c>
      <c r="E884" t="s">
        <v>25</v>
      </c>
      <c r="G884" t="s">
        <v>1233</v>
      </c>
      <c r="H884" t="s">
        <v>126</v>
      </c>
      <c r="K884" t="s">
        <v>1234</v>
      </c>
      <c r="L884" t="s">
        <v>1235</v>
      </c>
      <c r="M884" t="s">
        <v>1236</v>
      </c>
      <c r="N884" t="s">
        <v>1237</v>
      </c>
      <c r="O884" t="s">
        <v>1238</v>
      </c>
      <c r="P884" t="s">
        <v>1239</v>
      </c>
      <c r="Q884" t="s">
        <v>1240</v>
      </c>
      <c r="R884" t="s">
        <v>1241</v>
      </c>
      <c r="T884" t="s">
        <v>1180</v>
      </c>
      <c r="Z884" t="s">
        <v>1180</v>
      </c>
      <c r="AC884" t="s">
        <v>93</v>
      </c>
      <c r="AD884">
        <v>515</v>
      </c>
    </row>
    <row r="885" spans="1:30" x14ac:dyDescent="0.25">
      <c r="A885" s="9" t="s">
        <v>2619</v>
      </c>
      <c r="D885" t="s">
        <v>1253</v>
      </c>
      <c r="F885" t="s">
        <v>107</v>
      </c>
      <c r="G885" t="s">
        <v>1254</v>
      </c>
      <c r="H885"/>
      <c r="L885" t="s">
        <v>1255</v>
      </c>
      <c r="M885" t="s">
        <v>1256</v>
      </c>
      <c r="O885" t="s">
        <v>1257</v>
      </c>
      <c r="P885" t="s">
        <v>1258</v>
      </c>
      <c r="S885" t="s">
        <v>1256</v>
      </c>
      <c r="U885" t="s">
        <v>1257</v>
      </c>
      <c r="V885">
        <v>101</v>
      </c>
      <c r="X885" t="s">
        <v>267</v>
      </c>
    </row>
    <row r="886" spans="1:30" x14ac:dyDescent="0.25">
      <c r="A886" s="9" t="s">
        <v>2620</v>
      </c>
      <c r="B886" s="4">
        <f>90-212-385-9750</f>
        <v>-10257</v>
      </c>
      <c r="C886" s="4">
        <f>90-212-357-1000</f>
        <v>-1479</v>
      </c>
      <c r="D886" t="s">
        <v>1072</v>
      </c>
      <c r="E886" t="s">
        <v>151</v>
      </c>
      <c r="F886" t="s">
        <v>44</v>
      </c>
      <c r="G886" t="s">
        <v>1259</v>
      </c>
      <c r="H886"/>
      <c r="L886" t="s">
        <v>1260</v>
      </c>
      <c r="M886" t="s">
        <v>1261</v>
      </c>
      <c r="N886" t="s">
        <v>1262</v>
      </c>
      <c r="P886" t="s">
        <v>1077</v>
      </c>
      <c r="Q886" t="s">
        <v>1263</v>
      </c>
      <c r="R886" t="s">
        <v>1264</v>
      </c>
      <c r="U886" t="s">
        <v>1262</v>
      </c>
      <c r="W886" t="s">
        <v>1077</v>
      </c>
      <c r="X886">
        <v>34394</v>
      </c>
      <c r="Y886">
        <v>34394</v>
      </c>
    </row>
    <row r="887" spans="1:30" x14ac:dyDescent="0.25">
      <c r="A887" s="9" t="s">
        <v>2621</v>
      </c>
      <c r="B887" s="4" t="s">
        <v>1265</v>
      </c>
      <c r="C887" s="4" t="s">
        <v>1266</v>
      </c>
      <c r="D887" t="s">
        <v>1267</v>
      </c>
      <c r="E887" t="s">
        <v>48</v>
      </c>
      <c r="G887" t="s">
        <v>1268</v>
      </c>
      <c r="H887" t="s">
        <v>45</v>
      </c>
      <c r="L887" t="s">
        <v>1269</v>
      </c>
      <c r="M887" t="s">
        <v>1270</v>
      </c>
      <c r="N887">
        <v>10</v>
      </c>
      <c r="O887" t="s">
        <v>1271</v>
      </c>
      <c r="P887" t="s">
        <v>1272</v>
      </c>
      <c r="Q887" t="s">
        <v>1273</v>
      </c>
      <c r="S887" t="s">
        <v>1274</v>
      </c>
      <c r="T887" t="s">
        <v>1275</v>
      </c>
      <c r="U887" t="s">
        <v>1276</v>
      </c>
      <c r="X887" t="s">
        <v>1273</v>
      </c>
      <c r="Z887" t="s">
        <v>1274</v>
      </c>
      <c r="AA887">
        <v>2196</v>
      </c>
      <c r="AB887">
        <v>2132</v>
      </c>
      <c r="AC887" t="s">
        <v>93</v>
      </c>
      <c r="AD887">
        <v>10002</v>
      </c>
    </row>
    <row r="888" spans="1:30" x14ac:dyDescent="0.25">
      <c r="A888" s="9" t="s">
        <v>2621</v>
      </c>
      <c r="B888" s="4" t="s">
        <v>1265</v>
      </c>
      <c r="C888" s="4" t="s">
        <v>1266</v>
      </c>
      <c r="D888" t="s">
        <v>1267</v>
      </c>
      <c r="E888" t="s">
        <v>48</v>
      </c>
      <c r="G888" t="s">
        <v>1268</v>
      </c>
      <c r="H888" t="s">
        <v>55</v>
      </c>
      <c r="L888" t="s">
        <v>1269</v>
      </c>
      <c r="M888" t="s">
        <v>1270</v>
      </c>
      <c r="N888">
        <v>10</v>
      </c>
      <c r="O888" t="s">
        <v>1271</v>
      </c>
      <c r="P888" t="s">
        <v>1272</v>
      </c>
      <c r="Q888" t="s">
        <v>1273</v>
      </c>
      <c r="S888" t="s">
        <v>1274</v>
      </c>
      <c r="T888" t="s">
        <v>1275</v>
      </c>
      <c r="U888" t="s">
        <v>1276</v>
      </c>
      <c r="X888" t="s">
        <v>1273</v>
      </c>
      <c r="Z888" t="s">
        <v>1274</v>
      </c>
      <c r="AA888">
        <v>2196</v>
      </c>
      <c r="AB888">
        <v>2132</v>
      </c>
      <c r="AC888" t="s">
        <v>93</v>
      </c>
      <c r="AD888">
        <v>10008</v>
      </c>
    </row>
    <row r="889" spans="1:30" x14ac:dyDescent="0.25">
      <c r="A889" s="9" t="s">
        <v>2621</v>
      </c>
      <c r="B889" s="4" t="s">
        <v>1265</v>
      </c>
      <c r="C889" s="4" t="s">
        <v>1266</v>
      </c>
      <c r="D889" t="s">
        <v>1267</v>
      </c>
      <c r="E889" t="s">
        <v>48</v>
      </c>
      <c r="G889" t="s">
        <v>1268</v>
      </c>
      <c r="H889" t="s">
        <v>322</v>
      </c>
      <c r="L889" t="s">
        <v>1269</v>
      </c>
      <c r="M889" t="s">
        <v>1270</v>
      </c>
      <c r="N889">
        <v>10</v>
      </c>
      <c r="O889" t="s">
        <v>1271</v>
      </c>
      <c r="P889" t="s">
        <v>1272</v>
      </c>
      <c r="Q889" t="s">
        <v>1273</v>
      </c>
      <c r="S889" t="s">
        <v>1274</v>
      </c>
      <c r="T889" t="s">
        <v>1275</v>
      </c>
      <c r="U889" t="s">
        <v>1276</v>
      </c>
      <c r="X889" t="s">
        <v>1273</v>
      </c>
      <c r="Z889" t="s">
        <v>1274</v>
      </c>
      <c r="AA889">
        <v>2196</v>
      </c>
      <c r="AB889">
        <v>2132</v>
      </c>
      <c r="AC889" t="s">
        <v>93</v>
      </c>
      <c r="AD889">
        <v>10010</v>
      </c>
    </row>
    <row r="890" spans="1:30" x14ac:dyDescent="0.25">
      <c r="A890" s="9" t="s">
        <v>2621</v>
      </c>
      <c r="B890" s="4" t="s">
        <v>1265</v>
      </c>
      <c r="C890" s="4" t="s">
        <v>1266</v>
      </c>
      <c r="D890" t="s">
        <v>1267</v>
      </c>
      <c r="E890" t="s">
        <v>48</v>
      </c>
      <c r="G890" t="s">
        <v>1268</v>
      </c>
      <c r="H890" t="s">
        <v>46</v>
      </c>
      <c r="L890" t="s">
        <v>1269</v>
      </c>
      <c r="M890" t="s">
        <v>1270</v>
      </c>
      <c r="N890">
        <v>10</v>
      </c>
      <c r="O890" t="s">
        <v>1271</v>
      </c>
      <c r="P890" t="s">
        <v>1272</v>
      </c>
      <c r="Q890" t="s">
        <v>1273</v>
      </c>
      <c r="S890" t="s">
        <v>1274</v>
      </c>
      <c r="T890" t="s">
        <v>1275</v>
      </c>
      <c r="U890" t="s">
        <v>1276</v>
      </c>
      <c r="X890" t="s">
        <v>1273</v>
      </c>
      <c r="Z890" t="s">
        <v>1274</v>
      </c>
      <c r="AA890">
        <v>2196</v>
      </c>
      <c r="AB890">
        <v>2132</v>
      </c>
      <c r="AC890" t="s">
        <v>93</v>
      </c>
      <c r="AD890">
        <v>506</v>
      </c>
    </row>
    <row r="891" spans="1:30" x14ac:dyDescent="0.25">
      <c r="A891" s="9" t="s">
        <v>2621</v>
      </c>
      <c r="B891" s="4" t="s">
        <v>1265</v>
      </c>
      <c r="C891" s="4" t="s">
        <v>1266</v>
      </c>
      <c r="D891" t="s">
        <v>1267</v>
      </c>
      <c r="E891" t="s">
        <v>48</v>
      </c>
      <c r="G891" t="s">
        <v>1268</v>
      </c>
      <c r="H891" t="s">
        <v>141</v>
      </c>
      <c r="L891" t="s">
        <v>1269</v>
      </c>
      <c r="M891" t="s">
        <v>1270</v>
      </c>
      <c r="N891">
        <v>10</v>
      </c>
      <c r="O891" t="s">
        <v>1271</v>
      </c>
      <c r="P891" t="s">
        <v>1272</v>
      </c>
      <c r="Q891" t="s">
        <v>1273</v>
      </c>
      <c r="S891" t="s">
        <v>1274</v>
      </c>
      <c r="T891" t="s">
        <v>1275</v>
      </c>
      <c r="U891" t="s">
        <v>1276</v>
      </c>
      <c r="X891" t="s">
        <v>1273</v>
      </c>
      <c r="Z891" t="s">
        <v>1274</v>
      </c>
      <c r="AA891">
        <v>2196</v>
      </c>
      <c r="AB891">
        <v>2132</v>
      </c>
      <c r="AC891" t="s">
        <v>93</v>
      </c>
      <c r="AD891">
        <v>516</v>
      </c>
    </row>
    <row r="892" spans="1:30" x14ac:dyDescent="0.25">
      <c r="A892" s="9" t="s">
        <v>2621</v>
      </c>
      <c r="B892" s="4" t="s">
        <v>1265</v>
      </c>
      <c r="C892" s="4" t="s">
        <v>1266</v>
      </c>
      <c r="D892" t="s">
        <v>1267</v>
      </c>
      <c r="E892" t="s">
        <v>48</v>
      </c>
      <c r="G892" t="s">
        <v>1268</v>
      </c>
      <c r="H892" t="s">
        <v>3227</v>
      </c>
      <c r="L892" t="s">
        <v>1269</v>
      </c>
      <c r="M892" t="s">
        <v>1270</v>
      </c>
      <c r="N892">
        <v>10</v>
      </c>
      <c r="O892" t="s">
        <v>1271</v>
      </c>
      <c r="P892" t="s">
        <v>1272</v>
      </c>
      <c r="Q892" t="s">
        <v>1273</v>
      </c>
      <c r="S892" t="s">
        <v>1274</v>
      </c>
      <c r="T892" t="s">
        <v>1275</v>
      </c>
      <c r="U892" t="s">
        <v>1276</v>
      </c>
      <c r="X892" t="s">
        <v>1273</v>
      </c>
      <c r="Z892" t="s">
        <v>1274</v>
      </c>
      <c r="AA892">
        <v>2196</v>
      </c>
      <c r="AB892">
        <v>2132</v>
      </c>
      <c r="AC892" t="s">
        <v>93</v>
      </c>
      <c r="AD892">
        <v>565</v>
      </c>
    </row>
    <row r="893" spans="1:30" x14ac:dyDescent="0.25">
      <c r="A893" s="9" t="s">
        <v>2621</v>
      </c>
      <c r="B893" s="4" t="s">
        <v>1265</v>
      </c>
      <c r="C893" s="4" t="s">
        <v>1266</v>
      </c>
      <c r="D893" t="s">
        <v>1267</v>
      </c>
      <c r="E893" t="s">
        <v>48</v>
      </c>
      <c r="G893" t="s">
        <v>1268</v>
      </c>
      <c r="H893" t="s">
        <v>321</v>
      </c>
      <c r="L893" t="s">
        <v>1269</v>
      </c>
      <c r="M893" t="s">
        <v>1270</v>
      </c>
      <c r="N893">
        <v>10</v>
      </c>
      <c r="O893" t="s">
        <v>1271</v>
      </c>
      <c r="P893" t="s">
        <v>1272</v>
      </c>
      <c r="Q893" t="s">
        <v>1273</v>
      </c>
      <c r="S893" t="s">
        <v>1274</v>
      </c>
      <c r="T893" t="s">
        <v>1275</v>
      </c>
      <c r="U893" t="s">
        <v>1276</v>
      </c>
      <c r="X893" t="s">
        <v>1273</v>
      </c>
      <c r="Z893" t="s">
        <v>1274</v>
      </c>
      <c r="AA893">
        <v>2196</v>
      </c>
      <c r="AB893">
        <v>2132</v>
      </c>
      <c r="AC893" t="s">
        <v>93</v>
      </c>
      <c r="AD893">
        <v>566</v>
      </c>
    </row>
    <row r="894" spans="1:30" x14ac:dyDescent="0.25">
      <c r="A894" s="9" t="s">
        <v>2621</v>
      </c>
      <c r="B894" s="4" t="s">
        <v>1265</v>
      </c>
      <c r="C894" s="4" t="s">
        <v>1266</v>
      </c>
      <c r="D894" t="s">
        <v>1267</v>
      </c>
      <c r="E894" t="s">
        <v>48</v>
      </c>
      <c r="G894" t="s">
        <v>1268</v>
      </c>
      <c r="H894" t="s">
        <v>23</v>
      </c>
      <c r="L894" t="s">
        <v>1269</v>
      </c>
      <c r="M894" t="s">
        <v>1270</v>
      </c>
      <c r="N894">
        <v>10</v>
      </c>
      <c r="O894" t="s">
        <v>1271</v>
      </c>
      <c r="P894" t="s">
        <v>1272</v>
      </c>
      <c r="Q894" t="s">
        <v>1273</v>
      </c>
      <c r="S894" t="s">
        <v>1274</v>
      </c>
      <c r="T894" t="s">
        <v>1275</v>
      </c>
      <c r="U894" t="s">
        <v>1276</v>
      </c>
      <c r="X894" t="s">
        <v>1273</v>
      </c>
      <c r="Z894" t="s">
        <v>1274</v>
      </c>
      <c r="AA894">
        <v>2196</v>
      </c>
      <c r="AB894">
        <v>2132</v>
      </c>
      <c r="AC894" t="s">
        <v>93</v>
      </c>
      <c r="AD894">
        <v>575</v>
      </c>
    </row>
    <row r="895" spans="1:30" x14ac:dyDescent="0.25">
      <c r="A895" s="9" t="s">
        <v>2621</v>
      </c>
      <c r="B895" s="4" t="s">
        <v>1265</v>
      </c>
      <c r="C895" s="4" t="s">
        <v>1266</v>
      </c>
      <c r="D895" t="s">
        <v>1267</v>
      </c>
      <c r="E895" t="s">
        <v>48</v>
      </c>
      <c r="G895" t="s">
        <v>1268</v>
      </c>
      <c r="H895" t="s">
        <v>143</v>
      </c>
      <c r="L895" t="s">
        <v>1269</v>
      </c>
      <c r="M895" t="s">
        <v>1270</v>
      </c>
      <c r="N895">
        <v>10</v>
      </c>
      <c r="O895" t="s">
        <v>1271</v>
      </c>
      <c r="P895" t="s">
        <v>1272</v>
      </c>
      <c r="Q895" t="s">
        <v>1273</v>
      </c>
      <c r="S895" t="s">
        <v>1274</v>
      </c>
      <c r="T895" t="s">
        <v>1275</v>
      </c>
      <c r="U895" t="s">
        <v>1276</v>
      </c>
      <c r="X895" t="s">
        <v>1273</v>
      </c>
      <c r="Z895" t="s">
        <v>1274</v>
      </c>
      <c r="AA895">
        <v>2196</v>
      </c>
      <c r="AB895">
        <v>2132</v>
      </c>
      <c r="AC895" t="s">
        <v>93</v>
      </c>
      <c r="AD895">
        <v>577</v>
      </c>
    </row>
    <row r="896" spans="1:30" x14ac:dyDescent="0.25">
      <c r="A896" s="9" t="s">
        <v>2622</v>
      </c>
      <c r="B896" s="4" t="s">
        <v>1277</v>
      </c>
      <c r="C896" s="4" t="s">
        <v>1278</v>
      </c>
      <c r="D896" t="s">
        <v>1279</v>
      </c>
      <c r="E896" t="s">
        <v>1</v>
      </c>
      <c r="F896" t="s">
        <v>1280</v>
      </c>
      <c r="G896" t="s">
        <v>1268</v>
      </c>
      <c r="H896" t="s">
        <v>55</v>
      </c>
      <c r="L896" t="s">
        <v>1269</v>
      </c>
      <c r="M896" t="s">
        <v>1270</v>
      </c>
      <c r="N896">
        <v>10</v>
      </c>
      <c r="O896" t="s">
        <v>1271</v>
      </c>
      <c r="P896" t="s">
        <v>1272</v>
      </c>
      <c r="Q896" t="s">
        <v>1273</v>
      </c>
      <c r="S896" t="s">
        <v>1274</v>
      </c>
      <c r="T896" t="s">
        <v>1275</v>
      </c>
      <c r="U896" t="s">
        <v>1276</v>
      </c>
      <c r="X896" t="s">
        <v>1273</v>
      </c>
      <c r="Z896" t="s">
        <v>1274</v>
      </c>
      <c r="AA896">
        <v>2196</v>
      </c>
      <c r="AB896">
        <v>2132</v>
      </c>
      <c r="AC896" t="s">
        <v>93</v>
      </c>
      <c r="AD896">
        <v>10008</v>
      </c>
    </row>
    <row r="897" spans="1:30" x14ac:dyDescent="0.25">
      <c r="A897" s="9" t="s">
        <v>2622</v>
      </c>
      <c r="B897" s="4" t="s">
        <v>1277</v>
      </c>
      <c r="C897" s="4" t="s">
        <v>1278</v>
      </c>
      <c r="D897" t="s">
        <v>1279</v>
      </c>
      <c r="E897" t="s">
        <v>1</v>
      </c>
      <c r="F897" t="s">
        <v>1280</v>
      </c>
      <c r="G897" t="s">
        <v>1268</v>
      </c>
      <c r="H897" t="s">
        <v>100</v>
      </c>
      <c r="L897" t="s">
        <v>1269</v>
      </c>
      <c r="M897" t="s">
        <v>1270</v>
      </c>
      <c r="N897">
        <v>10</v>
      </c>
      <c r="O897" t="s">
        <v>1271</v>
      </c>
      <c r="P897" t="s">
        <v>1272</v>
      </c>
      <c r="Q897" t="s">
        <v>1273</v>
      </c>
      <c r="S897" t="s">
        <v>1274</v>
      </c>
      <c r="T897" t="s">
        <v>1275</v>
      </c>
      <c r="U897" t="s">
        <v>1276</v>
      </c>
      <c r="X897" t="s">
        <v>1273</v>
      </c>
      <c r="Z897" t="s">
        <v>1274</v>
      </c>
      <c r="AA897">
        <v>2196</v>
      </c>
      <c r="AB897">
        <v>2132</v>
      </c>
      <c r="AC897" t="s">
        <v>93</v>
      </c>
      <c r="AD897">
        <v>501</v>
      </c>
    </row>
    <row r="898" spans="1:30" x14ac:dyDescent="0.25">
      <c r="A898" s="9" t="s">
        <v>2622</v>
      </c>
      <c r="B898" s="4" t="s">
        <v>1277</v>
      </c>
      <c r="C898" s="4" t="s">
        <v>1278</v>
      </c>
      <c r="D898" t="s">
        <v>1279</v>
      </c>
      <c r="E898" t="s">
        <v>1</v>
      </c>
      <c r="F898" t="s">
        <v>1280</v>
      </c>
      <c r="G898" t="s">
        <v>1268</v>
      </c>
      <c r="H898" t="s">
        <v>101</v>
      </c>
      <c r="L898" t="s">
        <v>1269</v>
      </c>
      <c r="M898" t="s">
        <v>1270</v>
      </c>
      <c r="N898">
        <v>10</v>
      </c>
      <c r="O898" t="s">
        <v>1271</v>
      </c>
      <c r="P898" t="s">
        <v>1272</v>
      </c>
      <c r="Q898" t="s">
        <v>1273</v>
      </c>
      <c r="S898" t="s">
        <v>1274</v>
      </c>
      <c r="T898" t="s">
        <v>1275</v>
      </c>
      <c r="U898" t="s">
        <v>1276</v>
      </c>
      <c r="X898" t="s">
        <v>1273</v>
      </c>
      <c r="Z898" t="s">
        <v>1274</v>
      </c>
      <c r="AA898">
        <v>2196</v>
      </c>
      <c r="AB898">
        <v>2132</v>
      </c>
      <c r="AC898" t="s">
        <v>93</v>
      </c>
      <c r="AD898">
        <v>510</v>
      </c>
    </row>
    <row r="899" spans="1:30" x14ac:dyDescent="0.25">
      <c r="A899" s="9" t="s">
        <v>2622</v>
      </c>
      <c r="B899" s="4" t="s">
        <v>1277</v>
      </c>
      <c r="C899" s="4" t="s">
        <v>1278</v>
      </c>
      <c r="D899" t="s">
        <v>1279</v>
      </c>
      <c r="E899" t="s">
        <v>1</v>
      </c>
      <c r="F899" t="s">
        <v>1280</v>
      </c>
      <c r="G899" t="s">
        <v>1268</v>
      </c>
      <c r="H899" t="s">
        <v>3230</v>
      </c>
      <c r="L899" t="s">
        <v>1269</v>
      </c>
      <c r="M899" t="s">
        <v>1270</v>
      </c>
      <c r="N899">
        <v>10</v>
      </c>
      <c r="O899" t="s">
        <v>1271</v>
      </c>
      <c r="P899" t="s">
        <v>1272</v>
      </c>
      <c r="Q899" t="s">
        <v>1273</v>
      </c>
      <c r="S899" t="s">
        <v>1274</v>
      </c>
      <c r="T899" t="s">
        <v>1275</v>
      </c>
      <c r="U899" t="s">
        <v>1276</v>
      </c>
      <c r="X899" t="s">
        <v>1273</v>
      </c>
      <c r="Z899" t="s">
        <v>1274</v>
      </c>
      <c r="AA899">
        <v>2196</v>
      </c>
      <c r="AB899">
        <v>2132</v>
      </c>
      <c r="AC899" t="s">
        <v>93</v>
      </c>
      <c r="AD899">
        <v>560</v>
      </c>
    </row>
    <row r="900" spans="1:30" x14ac:dyDescent="0.25">
      <c r="A900" s="9" t="s">
        <v>2622</v>
      </c>
      <c r="B900" s="4" t="s">
        <v>1277</v>
      </c>
      <c r="C900" s="4" t="s">
        <v>1278</v>
      </c>
      <c r="D900" t="s">
        <v>1279</v>
      </c>
      <c r="E900" t="s">
        <v>1</v>
      </c>
      <c r="F900" t="s">
        <v>1280</v>
      </c>
      <c r="G900" t="s">
        <v>1268</v>
      </c>
      <c r="H900" t="s">
        <v>163</v>
      </c>
      <c r="L900" t="s">
        <v>1269</v>
      </c>
      <c r="M900" t="s">
        <v>1270</v>
      </c>
      <c r="N900">
        <v>10</v>
      </c>
      <c r="O900" t="s">
        <v>1271</v>
      </c>
      <c r="P900" t="s">
        <v>1272</v>
      </c>
      <c r="Q900" t="s">
        <v>1273</v>
      </c>
      <c r="S900" t="s">
        <v>1274</v>
      </c>
      <c r="T900" t="s">
        <v>1275</v>
      </c>
      <c r="U900" t="s">
        <v>1276</v>
      </c>
      <c r="X900" t="s">
        <v>1273</v>
      </c>
      <c r="Z900" t="s">
        <v>1274</v>
      </c>
      <c r="AA900">
        <v>2196</v>
      </c>
      <c r="AB900">
        <v>2132</v>
      </c>
      <c r="AC900" t="s">
        <v>93</v>
      </c>
      <c r="AD900">
        <v>561</v>
      </c>
    </row>
    <row r="901" spans="1:30" x14ac:dyDescent="0.25">
      <c r="A901" s="9" t="s">
        <v>2622</v>
      </c>
      <c r="B901" s="4" t="s">
        <v>1277</v>
      </c>
      <c r="C901" s="4" t="s">
        <v>1278</v>
      </c>
      <c r="D901" t="s">
        <v>1279</v>
      </c>
      <c r="E901" t="s">
        <v>1</v>
      </c>
      <c r="F901" t="s">
        <v>1280</v>
      </c>
      <c r="G901" t="s">
        <v>1268</v>
      </c>
      <c r="H901" t="s">
        <v>144</v>
      </c>
      <c r="L901" t="s">
        <v>1269</v>
      </c>
      <c r="M901" t="s">
        <v>1270</v>
      </c>
      <c r="N901">
        <v>10</v>
      </c>
      <c r="O901" t="s">
        <v>1271</v>
      </c>
      <c r="P901" t="s">
        <v>1272</v>
      </c>
      <c r="Q901" t="s">
        <v>1273</v>
      </c>
      <c r="S901" t="s">
        <v>1274</v>
      </c>
      <c r="T901" t="s">
        <v>1275</v>
      </c>
      <c r="U901" t="s">
        <v>1276</v>
      </c>
      <c r="X901" t="s">
        <v>1273</v>
      </c>
      <c r="Z901" t="s">
        <v>1274</v>
      </c>
      <c r="AA901">
        <v>2196</v>
      </c>
      <c r="AB901">
        <v>2132</v>
      </c>
      <c r="AC901" t="s">
        <v>93</v>
      </c>
      <c r="AD901">
        <v>563</v>
      </c>
    </row>
    <row r="902" spans="1:30" x14ac:dyDescent="0.25">
      <c r="A902" s="9" t="s">
        <v>2622</v>
      </c>
      <c r="B902" s="4" t="s">
        <v>1277</v>
      </c>
      <c r="C902" s="4" t="s">
        <v>1278</v>
      </c>
      <c r="D902" t="s">
        <v>1279</v>
      </c>
      <c r="E902" t="s">
        <v>1</v>
      </c>
      <c r="F902" t="s">
        <v>1280</v>
      </c>
      <c r="G902" t="s">
        <v>1268</v>
      </c>
      <c r="H902" t="s">
        <v>164</v>
      </c>
      <c r="L902" t="s">
        <v>1269</v>
      </c>
      <c r="M902" t="s">
        <v>1270</v>
      </c>
      <c r="N902">
        <v>10</v>
      </c>
      <c r="O902" t="s">
        <v>1271</v>
      </c>
      <c r="P902" t="s">
        <v>1272</v>
      </c>
      <c r="Q902" t="s">
        <v>1273</v>
      </c>
      <c r="S902" t="s">
        <v>1274</v>
      </c>
      <c r="T902" t="s">
        <v>1275</v>
      </c>
      <c r="U902" t="s">
        <v>1276</v>
      </c>
      <c r="X902" t="s">
        <v>1273</v>
      </c>
      <c r="Z902" t="s">
        <v>1274</v>
      </c>
      <c r="AA902">
        <v>2196</v>
      </c>
      <c r="AB902">
        <v>2132</v>
      </c>
      <c r="AC902" t="s">
        <v>93</v>
      </c>
      <c r="AD902">
        <v>576</v>
      </c>
    </row>
    <row r="903" spans="1:30" x14ac:dyDescent="0.25">
      <c r="A903" s="9" t="s">
        <v>2622</v>
      </c>
      <c r="B903" s="4" t="s">
        <v>1277</v>
      </c>
      <c r="C903" s="4" t="s">
        <v>1278</v>
      </c>
      <c r="D903" t="s">
        <v>1279</v>
      </c>
      <c r="E903" t="s">
        <v>1</v>
      </c>
      <c r="F903" t="s">
        <v>1280</v>
      </c>
      <c r="G903" t="s">
        <v>1268</v>
      </c>
      <c r="H903" t="s">
        <v>142</v>
      </c>
      <c r="L903" t="s">
        <v>1269</v>
      </c>
      <c r="M903" t="s">
        <v>1270</v>
      </c>
      <c r="N903">
        <v>10</v>
      </c>
      <c r="O903" t="s">
        <v>1271</v>
      </c>
      <c r="P903" t="s">
        <v>1272</v>
      </c>
      <c r="Q903" t="s">
        <v>1273</v>
      </c>
      <c r="S903" t="s">
        <v>1274</v>
      </c>
      <c r="T903" t="s">
        <v>1275</v>
      </c>
      <c r="U903" t="s">
        <v>1276</v>
      </c>
      <c r="X903" t="s">
        <v>1273</v>
      </c>
      <c r="Z903" t="s">
        <v>1274</v>
      </c>
      <c r="AA903">
        <v>2196</v>
      </c>
      <c r="AB903">
        <v>2132</v>
      </c>
      <c r="AC903" t="s">
        <v>93</v>
      </c>
      <c r="AD903">
        <v>579</v>
      </c>
    </row>
    <row r="904" spans="1:30" x14ac:dyDescent="0.25">
      <c r="A904" s="9" t="s">
        <v>2622</v>
      </c>
      <c r="B904" s="4" t="s">
        <v>1277</v>
      </c>
      <c r="C904" s="4" t="s">
        <v>1278</v>
      </c>
      <c r="D904" t="s">
        <v>1279</v>
      </c>
      <c r="E904" t="s">
        <v>1</v>
      </c>
      <c r="F904" t="s">
        <v>1280</v>
      </c>
      <c r="G904" t="s">
        <v>1268</v>
      </c>
      <c r="H904" t="s">
        <v>127</v>
      </c>
      <c r="L904" t="s">
        <v>1269</v>
      </c>
      <c r="M904" t="s">
        <v>1270</v>
      </c>
      <c r="N904">
        <v>10</v>
      </c>
      <c r="O904" t="s">
        <v>1271</v>
      </c>
      <c r="P904" t="s">
        <v>1272</v>
      </c>
      <c r="Q904" t="s">
        <v>1273</v>
      </c>
      <c r="S904" t="s">
        <v>1274</v>
      </c>
      <c r="T904" t="s">
        <v>1275</v>
      </c>
      <c r="U904" t="s">
        <v>1276</v>
      </c>
      <c r="X904" t="s">
        <v>1273</v>
      </c>
      <c r="Z904" t="s">
        <v>1274</v>
      </c>
      <c r="AA904">
        <v>2196</v>
      </c>
      <c r="AB904">
        <v>2132</v>
      </c>
      <c r="AC904" t="s">
        <v>93</v>
      </c>
      <c r="AD904">
        <v>590</v>
      </c>
    </row>
    <row r="905" spans="1:30" x14ac:dyDescent="0.25">
      <c r="A905" s="9" t="s">
        <v>2623</v>
      </c>
      <c r="D905" t="s">
        <v>1281</v>
      </c>
      <c r="E905" t="s">
        <v>1</v>
      </c>
      <c r="G905" t="s">
        <v>1268</v>
      </c>
      <c r="H905" t="s">
        <v>126</v>
      </c>
      <c r="L905" t="s">
        <v>1269</v>
      </c>
      <c r="M905" t="s">
        <v>1270</v>
      </c>
      <c r="N905">
        <v>10</v>
      </c>
      <c r="O905" t="s">
        <v>1271</v>
      </c>
      <c r="P905" t="s">
        <v>1272</v>
      </c>
      <c r="Q905" t="s">
        <v>1273</v>
      </c>
      <c r="S905" t="s">
        <v>1274</v>
      </c>
      <c r="T905" t="s">
        <v>1275</v>
      </c>
      <c r="U905" t="s">
        <v>1276</v>
      </c>
      <c r="X905" t="s">
        <v>1273</v>
      </c>
      <c r="Z905" t="s">
        <v>1274</v>
      </c>
      <c r="AA905">
        <v>2196</v>
      </c>
      <c r="AB905">
        <v>2132</v>
      </c>
      <c r="AC905" t="s">
        <v>93</v>
      </c>
      <c r="AD905">
        <v>515</v>
      </c>
    </row>
    <row r="906" spans="1:30" x14ac:dyDescent="0.25">
      <c r="A906" s="9" t="s">
        <v>2623</v>
      </c>
      <c r="D906" t="s">
        <v>1281</v>
      </c>
      <c r="E906" t="s">
        <v>1</v>
      </c>
      <c r="G906" t="s">
        <v>1268</v>
      </c>
      <c r="H906" t="s">
        <v>3227</v>
      </c>
      <c r="L906" t="s">
        <v>1269</v>
      </c>
      <c r="M906" t="s">
        <v>1270</v>
      </c>
      <c r="N906">
        <v>10</v>
      </c>
      <c r="O906" t="s">
        <v>1271</v>
      </c>
      <c r="P906" t="s">
        <v>1272</v>
      </c>
      <c r="Q906" t="s">
        <v>1273</v>
      </c>
      <c r="S906" t="s">
        <v>1274</v>
      </c>
      <c r="T906" t="s">
        <v>1275</v>
      </c>
      <c r="U906" t="s">
        <v>1276</v>
      </c>
      <c r="X906" t="s">
        <v>1273</v>
      </c>
      <c r="Z906" t="s">
        <v>1274</v>
      </c>
      <c r="AA906">
        <v>2196</v>
      </c>
      <c r="AB906">
        <v>2132</v>
      </c>
      <c r="AC906" t="s">
        <v>93</v>
      </c>
      <c r="AD906">
        <v>565</v>
      </c>
    </row>
    <row r="907" spans="1:30" x14ac:dyDescent="0.25">
      <c r="A907" s="9" t="s">
        <v>2623</v>
      </c>
      <c r="D907" t="s">
        <v>1281</v>
      </c>
      <c r="E907" t="s">
        <v>1</v>
      </c>
      <c r="G907" t="s">
        <v>1268</v>
      </c>
      <c r="H907" t="s">
        <v>147</v>
      </c>
      <c r="L907" t="s">
        <v>1269</v>
      </c>
      <c r="M907" t="s">
        <v>1270</v>
      </c>
      <c r="N907">
        <v>10</v>
      </c>
      <c r="O907" t="s">
        <v>1271</v>
      </c>
      <c r="P907" t="s">
        <v>1272</v>
      </c>
      <c r="Q907" t="s">
        <v>1273</v>
      </c>
      <c r="S907" t="s">
        <v>1274</v>
      </c>
      <c r="T907" t="s">
        <v>1275</v>
      </c>
      <c r="U907" t="s">
        <v>1276</v>
      </c>
      <c r="X907" t="s">
        <v>1273</v>
      </c>
      <c r="Z907" t="s">
        <v>1274</v>
      </c>
      <c r="AA907">
        <v>2196</v>
      </c>
      <c r="AB907">
        <v>2132</v>
      </c>
      <c r="AC907" t="s">
        <v>93</v>
      </c>
      <c r="AD907">
        <v>568</v>
      </c>
    </row>
    <row r="908" spans="1:30" x14ac:dyDescent="0.25">
      <c r="A908" s="9" t="s">
        <v>2623</v>
      </c>
      <c r="D908" t="s">
        <v>1281</v>
      </c>
      <c r="E908" t="s">
        <v>1</v>
      </c>
      <c r="G908" t="s">
        <v>1268</v>
      </c>
      <c r="H908" t="s">
        <v>6</v>
      </c>
      <c r="L908" t="s">
        <v>1269</v>
      </c>
      <c r="M908" t="s">
        <v>1270</v>
      </c>
      <c r="N908">
        <v>10</v>
      </c>
      <c r="O908" t="s">
        <v>1271</v>
      </c>
      <c r="P908" t="s">
        <v>1272</v>
      </c>
      <c r="Q908" t="s">
        <v>1273</v>
      </c>
      <c r="S908" t="s">
        <v>1274</v>
      </c>
      <c r="T908" t="s">
        <v>1275</v>
      </c>
      <c r="U908" t="s">
        <v>1276</v>
      </c>
      <c r="X908" t="s">
        <v>1273</v>
      </c>
      <c r="Z908" t="s">
        <v>1274</v>
      </c>
      <c r="AA908">
        <v>2196</v>
      </c>
      <c r="AB908">
        <v>2132</v>
      </c>
      <c r="AC908" t="s">
        <v>93</v>
      </c>
      <c r="AD908">
        <v>574</v>
      </c>
    </row>
    <row r="909" spans="1:30" x14ac:dyDescent="0.25">
      <c r="A909" s="9" t="s">
        <v>2624</v>
      </c>
      <c r="B909" s="4" t="s">
        <v>1277</v>
      </c>
      <c r="C909" s="4" t="s">
        <v>1278</v>
      </c>
      <c r="D909" t="s">
        <v>1282</v>
      </c>
      <c r="E909" t="s">
        <v>1</v>
      </c>
      <c r="G909" t="s">
        <v>1268</v>
      </c>
      <c r="H909" t="s">
        <v>81</v>
      </c>
      <c r="L909" t="s">
        <v>1269</v>
      </c>
      <c r="M909" t="s">
        <v>1270</v>
      </c>
      <c r="N909">
        <v>10</v>
      </c>
      <c r="O909" t="s">
        <v>1271</v>
      </c>
      <c r="P909" t="s">
        <v>1272</v>
      </c>
      <c r="Q909" t="s">
        <v>1273</v>
      </c>
      <c r="S909" t="s">
        <v>1274</v>
      </c>
      <c r="T909" t="s">
        <v>1275</v>
      </c>
      <c r="U909" t="s">
        <v>1276</v>
      </c>
      <c r="X909" t="s">
        <v>1273</v>
      </c>
      <c r="Z909" t="s">
        <v>1274</v>
      </c>
      <c r="AA909">
        <v>2196</v>
      </c>
      <c r="AB909">
        <v>2132</v>
      </c>
      <c r="AC909" t="s">
        <v>93</v>
      </c>
      <c r="AD909">
        <v>508</v>
      </c>
    </row>
    <row r="910" spans="1:30" x14ac:dyDescent="0.25">
      <c r="A910" s="9" t="s">
        <v>2624</v>
      </c>
      <c r="B910" s="4" t="s">
        <v>1277</v>
      </c>
      <c r="C910" s="4" t="s">
        <v>1278</v>
      </c>
      <c r="D910" t="s">
        <v>1282</v>
      </c>
      <c r="E910" t="s">
        <v>1</v>
      </c>
      <c r="G910" t="s">
        <v>1268</v>
      </c>
      <c r="H910" t="s">
        <v>10</v>
      </c>
      <c r="L910" t="s">
        <v>1269</v>
      </c>
      <c r="M910" t="s">
        <v>1270</v>
      </c>
      <c r="N910">
        <v>10</v>
      </c>
      <c r="O910" t="s">
        <v>1271</v>
      </c>
      <c r="P910" t="s">
        <v>1272</v>
      </c>
      <c r="Q910" t="s">
        <v>1273</v>
      </c>
      <c r="S910" t="s">
        <v>1274</v>
      </c>
      <c r="T910" t="s">
        <v>1275</v>
      </c>
      <c r="U910" t="s">
        <v>1276</v>
      </c>
      <c r="X910" t="s">
        <v>1273</v>
      </c>
      <c r="Z910" t="s">
        <v>1274</v>
      </c>
      <c r="AA910">
        <v>2196</v>
      </c>
      <c r="AB910">
        <v>2132</v>
      </c>
      <c r="AC910" t="s">
        <v>93</v>
      </c>
      <c r="AD910">
        <v>572</v>
      </c>
    </row>
    <row r="911" spans="1:30" x14ac:dyDescent="0.25">
      <c r="A911" s="9" t="s">
        <v>2625</v>
      </c>
      <c r="B911" s="4" t="s">
        <v>1265</v>
      </c>
      <c r="C911" s="4" t="s">
        <v>1283</v>
      </c>
      <c r="D911" t="s">
        <v>1284</v>
      </c>
      <c r="E911" t="s">
        <v>25</v>
      </c>
      <c r="G911" t="s">
        <v>1268</v>
      </c>
      <c r="L911" t="s">
        <v>1269</v>
      </c>
      <c r="M911" t="s">
        <v>1270</v>
      </c>
      <c r="N911">
        <v>10</v>
      </c>
      <c r="O911" t="s">
        <v>1271</v>
      </c>
      <c r="P911" t="s">
        <v>1272</v>
      </c>
      <c r="Q911" t="s">
        <v>1273</v>
      </c>
      <c r="S911" t="s">
        <v>1274</v>
      </c>
      <c r="T911" t="s">
        <v>1275</v>
      </c>
      <c r="U911" t="s">
        <v>1276</v>
      </c>
      <c r="X911" t="s">
        <v>1273</v>
      </c>
      <c r="Z911" t="s">
        <v>1274</v>
      </c>
      <c r="AA911">
        <v>2196</v>
      </c>
      <c r="AB911">
        <v>2132</v>
      </c>
      <c r="AC911" t="s">
        <v>93</v>
      </c>
    </row>
    <row r="912" spans="1:30" x14ac:dyDescent="0.25">
      <c r="A912" s="9" t="s">
        <v>2626</v>
      </c>
      <c r="B912" s="4">
        <v>271144231303300</v>
      </c>
    </row>
    <row r="913" spans="1:29" x14ac:dyDescent="0.25">
      <c r="A913" s="9" t="s">
        <v>2308</v>
      </c>
      <c r="D913" s="2" t="s">
        <v>1285</v>
      </c>
      <c r="E913" t="s">
        <v>25</v>
      </c>
      <c r="F913">
        <v>10</v>
      </c>
      <c r="G913" t="s">
        <v>2244</v>
      </c>
      <c r="I913" t="s">
        <v>1272</v>
      </c>
      <c r="J913" t="s">
        <v>1273</v>
      </c>
      <c r="K913" t="s">
        <v>1270</v>
      </c>
      <c r="L913" t="s">
        <v>1274</v>
      </c>
      <c r="M913" t="s">
        <v>1275</v>
      </c>
      <c r="N913" t="s">
        <v>1276</v>
      </c>
      <c r="Q913" t="s">
        <v>1273</v>
      </c>
      <c r="R913" s="9" t="s">
        <v>3208</v>
      </c>
      <c r="S913" t="s">
        <v>1274</v>
      </c>
      <c r="T913">
        <v>2196</v>
      </c>
      <c r="U913">
        <v>2132</v>
      </c>
      <c r="V913" t="s">
        <v>93</v>
      </c>
    </row>
    <row r="914" spans="1:29" x14ac:dyDescent="0.25">
      <c r="A914" s="9" t="s">
        <v>2627</v>
      </c>
      <c r="B914" s="4" t="s">
        <v>1277</v>
      </c>
      <c r="C914" s="4" t="s">
        <v>1278</v>
      </c>
      <c r="D914" t="s">
        <v>1286</v>
      </c>
      <c r="E914" t="s">
        <v>25</v>
      </c>
      <c r="G914" t="s">
        <v>1268</v>
      </c>
      <c r="L914" t="s">
        <v>1269</v>
      </c>
      <c r="M914" t="s">
        <v>1270</v>
      </c>
      <c r="N914">
        <v>10</v>
      </c>
      <c r="O914" t="s">
        <v>1271</v>
      </c>
      <c r="P914" t="s">
        <v>1272</v>
      </c>
      <c r="Q914" t="s">
        <v>1273</v>
      </c>
      <c r="S914" t="s">
        <v>1274</v>
      </c>
      <c r="T914" t="s">
        <v>1275</v>
      </c>
      <c r="U914" t="s">
        <v>1276</v>
      </c>
      <c r="X914" t="s">
        <v>1273</v>
      </c>
      <c r="Z914" t="s">
        <v>1274</v>
      </c>
      <c r="AA914">
        <v>2196</v>
      </c>
      <c r="AB914">
        <v>2132</v>
      </c>
      <c r="AC914" t="s">
        <v>93</v>
      </c>
    </row>
    <row r="915" spans="1:29" x14ac:dyDescent="0.25">
      <c r="A915" s="9" t="s">
        <v>2628</v>
      </c>
      <c r="B915" s="4" t="s">
        <v>1287</v>
      </c>
      <c r="C915" s="4" t="s">
        <v>1288</v>
      </c>
      <c r="D915" t="s">
        <v>1289</v>
      </c>
      <c r="F915" t="s">
        <v>1290</v>
      </c>
      <c r="G915" t="s">
        <v>1291</v>
      </c>
      <c r="L915" t="s">
        <v>1292</v>
      </c>
      <c r="M915" t="s">
        <v>1293</v>
      </c>
      <c r="N915" t="s">
        <v>1294</v>
      </c>
      <c r="O915" t="s">
        <v>1295</v>
      </c>
      <c r="P915" t="s">
        <v>1296</v>
      </c>
      <c r="R915" t="s">
        <v>1297</v>
      </c>
      <c r="S915" t="s">
        <v>1298</v>
      </c>
      <c r="V915" t="s">
        <v>1296</v>
      </c>
      <c r="X915" t="s">
        <v>1297</v>
      </c>
      <c r="Y915">
        <v>12920</v>
      </c>
      <c r="Z915">
        <v>12920</v>
      </c>
      <c r="AA915" t="s">
        <v>854</v>
      </c>
    </row>
    <row r="916" spans="1:29" x14ac:dyDescent="0.25">
      <c r="A916" s="9" t="s">
        <v>2629</v>
      </c>
      <c r="B916" s="4" t="s">
        <v>1299</v>
      </c>
      <c r="C916" s="4" t="s">
        <v>1300</v>
      </c>
      <c r="D916" t="s">
        <v>1301</v>
      </c>
      <c r="E916" t="s">
        <v>151</v>
      </c>
      <c r="G916" t="s">
        <v>1291</v>
      </c>
      <c r="H916" t="s">
        <v>45</v>
      </c>
      <c r="L916" t="s">
        <v>1292</v>
      </c>
      <c r="M916" t="s">
        <v>1293</v>
      </c>
      <c r="N916" t="s">
        <v>1294</v>
      </c>
      <c r="O916" t="s">
        <v>1295</v>
      </c>
      <c r="P916" t="s">
        <v>1296</v>
      </c>
      <c r="R916" t="s">
        <v>1297</v>
      </c>
      <c r="S916" t="s">
        <v>1298</v>
      </c>
      <c r="V916" t="s">
        <v>1296</v>
      </c>
      <c r="X916" t="s">
        <v>1297</v>
      </c>
      <c r="Y916">
        <v>12920</v>
      </c>
      <c r="Z916">
        <v>12920</v>
      </c>
      <c r="AA916" t="s">
        <v>854</v>
      </c>
      <c r="AB916">
        <v>10002</v>
      </c>
    </row>
    <row r="917" spans="1:29" x14ac:dyDescent="0.25">
      <c r="A917" s="9" t="s">
        <v>2629</v>
      </c>
      <c r="B917" s="4" t="s">
        <v>1299</v>
      </c>
      <c r="C917" s="4" t="s">
        <v>1300</v>
      </c>
      <c r="D917" t="s">
        <v>1301</v>
      </c>
      <c r="E917" t="s">
        <v>151</v>
      </c>
      <c r="G917" t="s">
        <v>1291</v>
      </c>
      <c r="H917" t="s">
        <v>105</v>
      </c>
      <c r="L917" t="s">
        <v>1292</v>
      </c>
      <c r="M917" t="s">
        <v>1293</v>
      </c>
      <c r="N917" t="s">
        <v>1294</v>
      </c>
      <c r="O917" t="s">
        <v>1295</v>
      </c>
      <c r="P917" t="s">
        <v>1296</v>
      </c>
      <c r="R917" t="s">
        <v>1297</v>
      </c>
      <c r="S917" t="s">
        <v>1298</v>
      </c>
      <c r="V917" t="s">
        <v>1296</v>
      </c>
      <c r="X917" t="s">
        <v>1297</v>
      </c>
      <c r="Y917">
        <v>12920</v>
      </c>
      <c r="Z917">
        <v>12920</v>
      </c>
      <c r="AA917" t="s">
        <v>854</v>
      </c>
      <c r="AB917">
        <v>10006</v>
      </c>
    </row>
    <row r="918" spans="1:29" x14ac:dyDescent="0.25">
      <c r="A918" s="9" t="s">
        <v>2630</v>
      </c>
      <c r="B918" s="4" t="s">
        <v>1302</v>
      </c>
      <c r="C918" s="4" t="s">
        <v>1303</v>
      </c>
      <c r="D918" t="s">
        <v>1304</v>
      </c>
      <c r="E918" t="s">
        <v>67</v>
      </c>
      <c r="G918" t="s">
        <v>1291</v>
      </c>
      <c r="H918" t="s">
        <v>100</v>
      </c>
      <c r="L918" t="s">
        <v>1292</v>
      </c>
      <c r="M918" t="s">
        <v>1293</v>
      </c>
      <c r="N918" t="s">
        <v>1294</v>
      </c>
      <c r="O918" t="s">
        <v>1295</v>
      </c>
      <c r="P918" t="s">
        <v>1296</v>
      </c>
      <c r="R918" t="s">
        <v>1297</v>
      </c>
      <c r="S918" t="s">
        <v>1298</v>
      </c>
      <c r="V918" t="s">
        <v>1296</v>
      </c>
      <c r="X918" t="s">
        <v>1297</v>
      </c>
      <c r="Y918">
        <v>12920</v>
      </c>
      <c r="Z918">
        <v>12920</v>
      </c>
      <c r="AA918" t="s">
        <v>854</v>
      </c>
      <c r="AB918">
        <v>501</v>
      </c>
    </row>
    <row r="919" spans="1:29" x14ac:dyDescent="0.25">
      <c r="A919" s="9" t="s">
        <v>2630</v>
      </c>
      <c r="B919" s="4" t="s">
        <v>1302</v>
      </c>
      <c r="C919" s="4" t="s">
        <v>1303</v>
      </c>
      <c r="D919" t="s">
        <v>1304</v>
      </c>
      <c r="E919" t="s">
        <v>67</v>
      </c>
      <c r="G919" t="s">
        <v>1291</v>
      </c>
      <c r="H919" t="s">
        <v>101</v>
      </c>
      <c r="L919" t="s">
        <v>1292</v>
      </c>
      <c r="M919" t="s">
        <v>1293</v>
      </c>
      <c r="N919" t="s">
        <v>1294</v>
      </c>
      <c r="O919" t="s">
        <v>1295</v>
      </c>
      <c r="P919" t="s">
        <v>1296</v>
      </c>
      <c r="R919" t="s">
        <v>1297</v>
      </c>
      <c r="S919" t="s">
        <v>1298</v>
      </c>
      <c r="V919" t="s">
        <v>1296</v>
      </c>
      <c r="X919" t="s">
        <v>1297</v>
      </c>
      <c r="Y919">
        <v>12920</v>
      </c>
      <c r="Z919">
        <v>12920</v>
      </c>
      <c r="AA919" t="s">
        <v>854</v>
      </c>
      <c r="AB919">
        <v>510</v>
      </c>
    </row>
    <row r="920" spans="1:29" x14ac:dyDescent="0.25">
      <c r="A920" s="9" t="s">
        <v>2630</v>
      </c>
      <c r="B920" s="4" t="s">
        <v>1302</v>
      </c>
      <c r="C920" s="4" t="s">
        <v>1303</v>
      </c>
      <c r="D920" t="s">
        <v>1304</v>
      </c>
      <c r="E920" t="s">
        <v>67</v>
      </c>
      <c r="G920" t="s">
        <v>1291</v>
      </c>
      <c r="H920" t="s">
        <v>144</v>
      </c>
      <c r="L920" t="s">
        <v>1292</v>
      </c>
      <c r="M920" t="s">
        <v>1293</v>
      </c>
      <c r="N920" t="s">
        <v>1294</v>
      </c>
      <c r="O920" t="s">
        <v>1295</v>
      </c>
      <c r="P920" t="s">
        <v>1296</v>
      </c>
      <c r="R920" t="s">
        <v>1297</v>
      </c>
      <c r="S920" t="s">
        <v>1298</v>
      </c>
      <c r="V920" t="s">
        <v>1296</v>
      </c>
      <c r="X920" t="s">
        <v>1297</v>
      </c>
      <c r="Y920">
        <v>12920</v>
      </c>
      <c r="Z920">
        <v>12920</v>
      </c>
      <c r="AA920" t="s">
        <v>854</v>
      </c>
      <c r="AB920">
        <v>563</v>
      </c>
    </row>
    <row r="921" spans="1:29" x14ac:dyDescent="0.25">
      <c r="A921" s="9" t="s">
        <v>2631</v>
      </c>
      <c r="B921" s="4">
        <v>622125507824</v>
      </c>
      <c r="C921" s="4">
        <v>622125507812</v>
      </c>
      <c r="D921" t="s">
        <v>1305</v>
      </c>
      <c r="E921" t="s">
        <v>1</v>
      </c>
      <c r="G921" t="s">
        <v>1291</v>
      </c>
      <c r="H921" t="s">
        <v>126</v>
      </c>
      <c r="L921" t="s">
        <v>1292</v>
      </c>
      <c r="M921" t="s">
        <v>1293</v>
      </c>
      <c r="N921" t="s">
        <v>1294</v>
      </c>
      <c r="O921" t="s">
        <v>1295</v>
      </c>
      <c r="P921" t="s">
        <v>1296</v>
      </c>
      <c r="R921" t="s">
        <v>1297</v>
      </c>
      <c r="S921" t="s">
        <v>1298</v>
      </c>
      <c r="V921" t="s">
        <v>1296</v>
      </c>
      <c r="X921" t="s">
        <v>1297</v>
      </c>
      <c r="Y921">
        <v>12920</v>
      </c>
      <c r="Z921">
        <v>12920</v>
      </c>
      <c r="AA921" t="s">
        <v>854</v>
      </c>
      <c r="AB921">
        <v>515</v>
      </c>
    </row>
    <row r="922" spans="1:29" x14ac:dyDescent="0.25">
      <c r="A922" s="9" t="s">
        <v>2631</v>
      </c>
      <c r="B922" s="4">
        <v>622125507824</v>
      </c>
      <c r="C922" s="4">
        <v>622125507812</v>
      </c>
      <c r="D922" t="s">
        <v>1305</v>
      </c>
      <c r="E922" t="s">
        <v>1</v>
      </c>
      <c r="G922" t="s">
        <v>1291</v>
      </c>
      <c r="H922" t="s">
        <v>147</v>
      </c>
      <c r="L922" t="s">
        <v>1292</v>
      </c>
      <c r="M922" t="s">
        <v>1293</v>
      </c>
      <c r="N922" t="s">
        <v>1294</v>
      </c>
      <c r="O922" t="s">
        <v>1295</v>
      </c>
      <c r="P922" t="s">
        <v>1296</v>
      </c>
      <c r="R922" t="s">
        <v>1297</v>
      </c>
      <c r="S922" t="s">
        <v>1298</v>
      </c>
      <c r="V922" t="s">
        <v>1296</v>
      </c>
      <c r="X922" t="s">
        <v>1297</v>
      </c>
      <c r="Y922">
        <v>12920</v>
      </c>
      <c r="Z922">
        <v>12920</v>
      </c>
      <c r="AA922" t="s">
        <v>854</v>
      </c>
      <c r="AB922">
        <v>568</v>
      </c>
    </row>
    <row r="923" spans="1:29" x14ac:dyDescent="0.25">
      <c r="A923" s="9" t="s">
        <v>2631</v>
      </c>
      <c r="B923" s="4">
        <v>622125507824</v>
      </c>
      <c r="C923" s="4">
        <v>622125507812</v>
      </c>
      <c r="D923" t="s">
        <v>1305</v>
      </c>
      <c r="E923" t="s">
        <v>1</v>
      </c>
      <c r="G923" t="s">
        <v>1291</v>
      </c>
      <c r="H923" t="s">
        <v>6</v>
      </c>
      <c r="L923" t="s">
        <v>1292</v>
      </c>
      <c r="M923" t="s">
        <v>1293</v>
      </c>
      <c r="N923" t="s">
        <v>1294</v>
      </c>
      <c r="O923" t="s">
        <v>1295</v>
      </c>
      <c r="P923" t="s">
        <v>1296</v>
      </c>
      <c r="R923" t="s">
        <v>1297</v>
      </c>
      <c r="S923" t="s">
        <v>1298</v>
      </c>
      <c r="V923" t="s">
        <v>1296</v>
      </c>
      <c r="X923" t="s">
        <v>1297</v>
      </c>
      <c r="Y923">
        <v>12920</v>
      </c>
      <c r="Z923">
        <v>12920</v>
      </c>
      <c r="AA923" t="s">
        <v>854</v>
      </c>
      <c r="AB923">
        <v>574</v>
      </c>
    </row>
    <row r="924" spans="1:29" x14ac:dyDescent="0.25">
      <c r="A924" s="9" t="s">
        <v>2632</v>
      </c>
      <c r="B924" s="4" t="s">
        <v>1302</v>
      </c>
      <c r="C924" s="4" t="s">
        <v>1303</v>
      </c>
      <c r="D924" t="s">
        <v>1306</v>
      </c>
      <c r="E924" t="s">
        <v>67</v>
      </c>
      <c r="G924" t="s">
        <v>1291</v>
      </c>
      <c r="H924" t="s">
        <v>10</v>
      </c>
      <c r="L924" t="s">
        <v>1292</v>
      </c>
      <c r="M924" t="s">
        <v>1293</v>
      </c>
      <c r="N924" t="s">
        <v>1294</v>
      </c>
      <c r="O924" t="s">
        <v>1295</v>
      </c>
      <c r="P924" t="s">
        <v>1296</v>
      </c>
      <c r="R924" t="s">
        <v>1297</v>
      </c>
      <c r="S924" t="s">
        <v>1298</v>
      </c>
      <c r="V924" t="s">
        <v>1296</v>
      </c>
      <c r="X924" t="s">
        <v>1297</v>
      </c>
      <c r="Y924">
        <v>12920</v>
      </c>
      <c r="Z924">
        <v>12920</v>
      </c>
      <c r="AA924" t="s">
        <v>854</v>
      </c>
      <c r="AB924">
        <v>572</v>
      </c>
    </row>
    <row r="925" spans="1:29" x14ac:dyDescent="0.25">
      <c r="A925" s="9" t="s">
        <v>2632</v>
      </c>
      <c r="B925" s="4" t="s">
        <v>1302</v>
      </c>
      <c r="C925" s="4" t="s">
        <v>1303</v>
      </c>
      <c r="D925" t="s">
        <v>1306</v>
      </c>
      <c r="E925" t="s">
        <v>67</v>
      </c>
      <c r="G925" t="s">
        <v>1291</v>
      </c>
      <c r="H925" t="s">
        <v>3230</v>
      </c>
      <c r="L925" t="s">
        <v>1292</v>
      </c>
      <c r="M925" t="s">
        <v>1293</v>
      </c>
      <c r="N925" t="s">
        <v>1294</v>
      </c>
      <c r="O925" t="s">
        <v>1295</v>
      </c>
      <c r="P925" t="s">
        <v>1296</v>
      </c>
      <c r="R925" t="s">
        <v>1297</v>
      </c>
      <c r="S925" t="s">
        <v>1298</v>
      </c>
      <c r="V925" t="s">
        <v>1296</v>
      </c>
      <c r="X925" t="s">
        <v>1297</v>
      </c>
      <c r="Y925">
        <v>12920</v>
      </c>
      <c r="Z925">
        <v>12920</v>
      </c>
      <c r="AA925" t="s">
        <v>854</v>
      </c>
      <c r="AB925">
        <v>560</v>
      </c>
    </row>
    <row r="926" spans="1:29" x14ac:dyDescent="0.25">
      <c r="A926" s="9" t="s">
        <v>2632</v>
      </c>
      <c r="B926" s="4" t="s">
        <v>1302</v>
      </c>
      <c r="C926" s="4" t="s">
        <v>1303</v>
      </c>
      <c r="D926" t="s">
        <v>1306</v>
      </c>
      <c r="E926" t="s">
        <v>67</v>
      </c>
      <c r="G926" t="s">
        <v>1291</v>
      </c>
      <c r="H926" t="s">
        <v>163</v>
      </c>
      <c r="L926" t="s">
        <v>1292</v>
      </c>
      <c r="M926" t="s">
        <v>1293</v>
      </c>
      <c r="N926" t="s">
        <v>1294</v>
      </c>
      <c r="O926" t="s">
        <v>1295</v>
      </c>
      <c r="P926" t="s">
        <v>1296</v>
      </c>
      <c r="R926" t="s">
        <v>1297</v>
      </c>
      <c r="S926" t="s">
        <v>1298</v>
      </c>
      <c r="V926" t="s">
        <v>1296</v>
      </c>
      <c r="X926" t="s">
        <v>1297</v>
      </c>
      <c r="Y926">
        <v>12920</v>
      </c>
      <c r="Z926">
        <v>12920</v>
      </c>
      <c r="AA926" t="s">
        <v>854</v>
      </c>
      <c r="AB926">
        <v>561</v>
      </c>
    </row>
    <row r="927" spans="1:29" x14ac:dyDescent="0.25">
      <c r="A927" s="9" t="s">
        <v>2633</v>
      </c>
      <c r="B927" s="4" t="s">
        <v>1302</v>
      </c>
      <c r="C927" s="4" t="s">
        <v>1303</v>
      </c>
      <c r="D927" t="s">
        <v>1307</v>
      </c>
      <c r="E927" t="s">
        <v>67</v>
      </c>
      <c r="G927" t="s">
        <v>1291</v>
      </c>
      <c r="H927" t="s">
        <v>81</v>
      </c>
      <c r="L927" t="s">
        <v>1292</v>
      </c>
      <c r="M927" t="s">
        <v>1293</v>
      </c>
      <c r="N927" t="s">
        <v>1294</v>
      </c>
      <c r="O927" t="s">
        <v>1295</v>
      </c>
      <c r="P927" t="s">
        <v>1296</v>
      </c>
      <c r="R927" t="s">
        <v>1297</v>
      </c>
      <c r="S927" t="s">
        <v>1298</v>
      </c>
      <c r="V927" t="s">
        <v>1296</v>
      </c>
      <c r="X927" t="s">
        <v>1297</v>
      </c>
      <c r="Y927">
        <v>12920</v>
      </c>
      <c r="Z927">
        <v>12920</v>
      </c>
      <c r="AA927" t="s">
        <v>854</v>
      </c>
      <c r="AB927">
        <v>508</v>
      </c>
    </row>
    <row r="928" spans="1:29" x14ac:dyDescent="0.25">
      <c r="A928" s="9" t="s">
        <v>2633</v>
      </c>
      <c r="B928" s="4" t="s">
        <v>1302</v>
      </c>
      <c r="C928" s="4" t="s">
        <v>1303</v>
      </c>
      <c r="D928" t="s">
        <v>1307</v>
      </c>
      <c r="E928" t="s">
        <v>67</v>
      </c>
      <c r="G928" t="s">
        <v>1291</v>
      </c>
      <c r="H928" t="s">
        <v>3227</v>
      </c>
      <c r="L928" t="s">
        <v>1292</v>
      </c>
      <c r="M928" t="s">
        <v>1293</v>
      </c>
      <c r="N928" t="s">
        <v>1294</v>
      </c>
      <c r="O928" t="s">
        <v>1295</v>
      </c>
      <c r="P928" t="s">
        <v>1296</v>
      </c>
      <c r="R928" t="s">
        <v>1297</v>
      </c>
      <c r="S928" t="s">
        <v>1298</v>
      </c>
      <c r="V928" t="s">
        <v>1296</v>
      </c>
      <c r="X928" t="s">
        <v>1297</v>
      </c>
      <c r="Y928">
        <v>12920</v>
      </c>
      <c r="Z928">
        <v>12920</v>
      </c>
      <c r="AA928" t="s">
        <v>854</v>
      </c>
      <c r="AB928">
        <v>565</v>
      </c>
    </row>
    <row r="929" spans="1:30" x14ac:dyDescent="0.25">
      <c r="A929" s="9" t="s">
        <v>2634</v>
      </c>
      <c r="B929" s="4" t="s">
        <v>1302</v>
      </c>
      <c r="C929" s="4" t="s">
        <v>1303</v>
      </c>
      <c r="D929" t="s">
        <v>1308</v>
      </c>
      <c r="E929" t="s">
        <v>25</v>
      </c>
      <c r="G929" t="s">
        <v>1291</v>
      </c>
      <c r="H929" t="s">
        <v>127</v>
      </c>
      <c r="L929" t="s">
        <v>1292</v>
      </c>
      <c r="M929" t="s">
        <v>1293</v>
      </c>
      <c r="N929" t="s">
        <v>1294</v>
      </c>
      <c r="O929" t="s">
        <v>1295</v>
      </c>
      <c r="P929" t="s">
        <v>1296</v>
      </c>
      <c r="R929" t="s">
        <v>1297</v>
      </c>
      <c r="S929" t="s">
        <v>1298</v>
      </c>
      <c r="V929" t="s">
        <v>1296</v>
      </c>
      <c r="X929" t="s">
        <v>1297</v>
      </c>
      <c r="Y929">
        <v>12920</v>
      </c>
      <c r="Z929">
        <v>12920</v>
      </c>
      <c r="AA929" t="s">
        <v>854</v>
      </c>
      <c r="AB929">
        <v>590</v>
      </c>
    </row>
    <row r="930" spans="1:30" x14ac:dyDescent="0.25">
      <c r="A930" s="9" t="s">
        <v>2635</v>
      </c>
      <c r="B930" s="4" t="s">
        <v>1299</v>
      </c>
      <c r="C930" s="4" t="s">
        <v>1288</v>
      </c>
      <c r="D930" t="s">
        <v>1309</v>
      </c>
      <c r="E930" t="s">
        <v>25</v>
      </c>
      <c r="G930" t="s">
        <v>1291</v>
      </c>
      <c r="H930" t="s">
        <v>23</v>
      </c>
      <c r="L930" t="s">
        <v>1292</v>
      </c>
      <c r="M930" t="s">
        <v>1293</v>
      </c>
      <c r="N930" t="s">
        <v>1294</v>
      </c>
      <c r="O930" t="s">
        <v>1295</v>
      </c>
      <c r="P930" t="s">
        <v>1296</v>
      </c>
      <c r="R930" t="s">
        <v>1297</v>
      </c>
      <c r="S930" t="s">
        <v>1298</v>
      </c>
      <c r="V930" t="s">
        <v>1296</v>
      </c>
      <c r="X930" t="s">
        <v>1297</v>
      </c>
      <c r="Y930">
        <v>12920</v>
      </c>
      <c r="Z930">
        <v>12920</v>
      </c>
      <c r="AA930" t="s">
        <v>854</v>
      </c>
      <c r="AB930">
        <v>575</v>
      </c>
    </row>
    <row r="931" spans="1:30" x14ac:dyDescent="0.25">
      <c r="A931" s="9" t="s">
        <v>2636</v>
      </c>
      <c r="B931" s="4" t="s">
        <v>1310</v>
      </c>
      <c r="C931" s="4" t="s">
        <v>1311</v>
      </c>
      <c r="D931" t="s">
        <v>1312</v>
      </c>
      <c r="E931" t="s">
        <v>67</v>
      </c>
      <c r="G931" t="s">
        <v>1291</v>
      </c>
      <c r="H931" t="s">
        <v>23</v>
      </c>
      <c r="L931" t="s">
        <v>1292</v>
      </c>
      <c r="M931" t="s">
        <v>1293</v>
      </c>
      <c r="N931" t="s">
        <v>1294</v>
      </c>
      <c r="O931" t="s">
        <v>1295</v>
      </c>
      <c r="P931" t="s">
        <v>1296</v>
      </c>
      <c r="R931" t="s">
        <v>1297</v>
      </c>
      <c r="S931" t="s">
        <v>1298</v>
      </c>
      <c r="V931" t="s">
        <v>1296</v>
      </c>
      <c r="X931" t="s">
        <v>1297</v>
      </c>
      <c r="Y931">
        <v>12920</v>
      </c>
      <c r="Z931">
        <v>12920</v>
      </c>
      <c r="AA931" t="s">
        <v>854</v>
      </c>
      <c r="AB931">
        <v>575</v>
      </c>
    </row>
    <row r="932" spans="1:30" x14ac:dyDescent="0.25">
      <c r="A932" s="9" t="s">
        <v>2636</v>
      </c>
      <c r="B932" s="4" t="s">
        <v>1310</v>
      </c>
      <c r="C932" s="4" t="s">
        <v>1311</v>
      </c>
      <c r="D932" t="s">
        <v>1312</v>
      </c>
      <c r="E932" t="s">
        <v>67</v>
      </c>
      <c r="G932" t="s">
        <v>1291</v>
      </c>
      <c r="H932" t="s">
        <v>143</v>
      </c>
      <c r="L932" t="s">
        <v>1292</v>
      </c>
      <c r="M932" t="s">
        <v>1293</v>
      </c>
      <c r="N932" t="s">
        <v>1294</v>
      </c>
      <c r="O932" t="s">
        <v>1295</v>
      </c>
      <c r="P932" t="s">
        <v>1296</v>
      </c>
      <c r="R932" t="s">
        <v>1297</v>
      </c>
      <c r="S932" t="s">
        <v>1298</v>
      </c>
      <c r="V932" t="s">
        <v>1296</v>
      </c>
      <c r="X932" t="s">
        <v>1297</v>
      </c>
      <c r="Y932">
        <v>12920</v>
      </c>
      <c r="Z932">
        <v>12920</v>
      </c>
      <c r="AA932" t="s">
        <v>854</v>
      </c>
      <c r="AB932">
        <v>577</v>
      </c>
    </row>
    <row r="933" spans="1:30" ht="30" x14ac:dyDescent="0.25">
      <c r="A933" s="9" t="s">
        <v>2637</v>
      </c>
      <c r="B933" s="8" t="s">
        <v>3205</v>
      </c>
      <c r="C933" s="4" t="s">
        <v>1313</v>
      </c>
      <c r="D933" t="s">
        <v>116</v>
      </c>
      <c r="E933" t="s">
        <v>67</v>
      </c>
      <c r="G933" t="s">
        <v>118</v>
      </c>
      <c r="H933" t="s">
        <v>100</v>
      </c>
      <c r="L933">
        <v>401</v>
      </c>
      <c r="M933" t="s">
        <v>119</v>
      </c>
      <c r="N933" t="s">
        <v>120</v>
      </c>
      <c r="O933" s="1">
        <v>41665</v>
      </c>
      <c r="P933" t="s">
        <v>121</v>
      </c>
      <c r="Q933" t="s">
        <v>122</v>
      </c>
      <c r="R933" t="s">
        <v>123</v>
      </c>
      <c r="T933" t="s">
        <v>124</v>
      </c>
      <c r="Y933">
        <v>560055</v>
      </c>
      <c r="AA933" t="s">
        <v>125</v>
      </c>
      <c r="AD933">
        <v>501</v>
      </c>
    </row>
    <row r="934" spans="1:30" ht="30" x14ac:dyDescent="0.25">
      <c r="A934" s="9" t="s">
        <v>2637</v>
      </c>
      <c r="B934" s="8" t="s">
        <v>3205</v>
      </c>
      <c r="C934" s="4" t="s">
        <v>1313</v>
      </c>
      <c r="D934" t="s">
        <v>116</v>
      </c>
      <c r="E934" t="s">
        <v>67</v>
      </c>
      <c r="G934" t="s">
        <v>118</v>
      </c>
      <c r="H934" t="s">
        <v>101</v>
      </c>
      <c r="L934">
        <v>401</v>
      </c>
      <c r="M934" t="s">
        <v>119</v>
      </c>
      <c r="N934" t="s">
        <v>120</v>
      </c>
      <c r="O934" s="1">
        <v>41665</v>
      </c>
      <c r="P934" t="s">
        <v>121</v>
      </c>
      <c r="Q934" t="s">
        <v>122</v>
      </c>
      <c r="R934" t="s">
        <v>123</v>
      </c>
      <c r="T934" t="s">
        <v>124</v>
      </c>
      <c r="Z934" t="s">
        <v>125</v>
      </c>
      <c r="AA934">
        <v>560055</v>
      </c>
      <c r="AD934">
        <v>510</v>
      </c>
    </row>
    <row r="935" spans="1:30" x14ac:dyDescent="0.25">
      <c r="A935" s="9" t="s">
        <v>2638</v>
      </c>
      <c r="B935" s="4" t="s">
        <v>1314</v>
      </c>
      <c r="C935" s="4" t="s">
        <v>1315</v>
      </c>
      <c r="D935" t="s">
        <v>116</v>
      </c>
      <c r="E935" t="s">
        <v>67</v>
      </c>
      <c r="G935" t="s">
        <v>118</v>
      </c>
      <c r="H935" t="s">
        <v>81</v>
      </c>
      <c r="K935">
        <v>401</v>
      </c>
      <c r="L935" t="s">
        <v>119</v>
      </c>
      <c r="M935" t="s">
        <v>120</v>
      </c>
      <c r="N935" s="1">
        <v>41665</v>
      </c>
      <c r="O935" t="s">
        <v>121</v>
      </c>
      <c r="P935" t="s">
        <v>122</v>
      </c>
      <c r="Q935" t="s">
        <v>123</v>
      </c>
      <c r="S935" t="s">
        <v>124</v>
      </c>
      <c r="Z935">
        <v>560055</v>
      </c>
      <c r="AA935" t="s">
        <v>125</v>
      </c>
      <c r="AB935">
        <v>508</v>
      </c>
    </row>
    <row r="936" spans="1:30" x14ac:dyDescent="0.25">
      <c r="A936" s="9" t="s">
        <v>2638</v>
      </c>
      <c r="B936" s="4" t="s">
        <v>1314</v>
      </c>
      <c r="C936" s="4" t="s">
        <v>1315</v>
      </c>
      <c r="D936" t="s">
        <v>116</v>
      </c>
      <c r="E936" t="s">
        <v>67</v>
      </c>
      <c r="G936" t="s">
        <v>118</v>
      </c>
      <c r="H936" t="s">
        <v>126</v>
      </c>
      <c r="K936">
        <v>401</v>
      </c>
      <c r="L936" t="s">
        <v>119</v>
      </c>
      <c r="M936" t="s">
        <v>120</v>
      </c>
      <c r="N936" s="1">
        <v>41665</v>
      </c>
      <c r="O936" t="s">
        <v>121</v>
      </c>
      <c r="P936" t="s">
        <v>122</v>
      </c>
      <c r="Q936" t="s">
        <v>123</v>
      </c>
      <c r="S936" t="s">
        <v>124</v>
      </c>
      <c r="Z936">
        <v>560055</v>
      </c>
      <c r="AA936" t="s">
        <v>125</v>
      </c>
      <c r="AB936">
        <v>515</v>
      </c>
    </row>
    <row r="937" spans="1:30" x14ac:dyDescent="0.25">
      <c r="A937" s="9" t="s">
        <v>2638</v>
      </c>
      <c r="B937" s="4" t="s">
        <v>1314</v>
      </c>
      <c r="C937" s="4" t="s">
        <v>1315</v>
      </c>
      <c r="D937" t="s">
        <v>116</v>
      </c>
      <c r="E937" t="s">
        <v>67</v>
      </c>
      <c r="G937" t="s">
        <v>118</v>
      </c>
      <c r="H937" t="s">
        <v>6</v>
      </c>
      <c r="K937">
        <v>401</v>
      </c>
      <c r="L937" t="s">
        <v>119</v>
      </c>
      <c r="M937" t="s">
        <v>120</v>
      </c>
      <c r="N937" s="1">
        <v>41665</v>
      </c>
      <c r="O937" t="s">
        <v>121</v>
      </c>
      <c r="P937" t="s">
        <v>122</v>
      </c>
      <c r="Q937" t="s">
        <v>123</v>
      </c>
      <c r="S937" t="s">
        <v>124</v>
      </c>
      <c r="Z937">
        <v>560055</v>
      </c>
      <c r="AA937" t="s">
        <v>125</v>
      </c>
      <c r="AB937">
        <v>574</v>
      </c>
    </row>
    <row r="938" spans="1:30" x14ac:dyDescent="0.25">
      <c r="A938" s="9" t="s">
        <v>2639</v>
      </c>
      <c r="B938" s="4" t="s">
        <v>1316</v>
      </c>
      <c r="C938" s="4" t="s">
        <v>1317</v>
      </c>
      <c r="D938" t="s">
        <v>1318</v>
      </c>
      <c r="F938" t="s">
        <v>583</v>
      </c>
      <c r="G938" t="s">
        <v>1319</v>
      </c>
      <c r="H938"/>
      <c r="K938" t="s">
        <v>327</v>
      </c>
      <c r="L938" t="s">
        <v>1320</v>
      </c>
      <c r="M938" t="s">
        <v>1321</v>
      </c>
      <c r="N938" t="s">
        <v>1322</v>
      </c>
      <c r="O938" t="s">
        <v>1323</v>
      </c>
      <c r="P938" t="s">
        <v>1324</v>
      </c>
      <c r="R938" t="s">
        <v>1325</v>
      </c>
      <c r="S938" t="s">
        <v>1326</v>
      </c>
      <c r="V938" t="s">
        <v>1324</v>
      </c>
      <c r="X938" t="s">
        <v>1325</v>
      </c>
      <c r="Y938">
        <v>50400</v>
      </c>
      <c r="Z938">
        <v>50732</v>
      </c>
      <c r="AA938" t="s">
        <v>33</v>
      </c>
    </row>
    <row r="939" spans="1:30" x14ac:dyDescent="0.25">
      <c r="A939" s="9" t="s">
        <v>2640</v>
      </c>
      <c r="B939" s="4" t="s">
        <v>1327</v>
      </c>
      <c r="C939" s="4" t="s">
        <v>1328</v>
      </c>
      <c r="D939" t="s">
        <v>1329</v>
      </c>
      <c r="E939" t="s">
        <v>151</v>
      </c>
      <c r="G939" t="s">
        <v>1319</v>
      </c>
      <c r="H939" t="s">
        <v>45</v>
      </c>
      <c r="K939" t="s">
        <v>327</v>
      </c>
      <c r="L939" t="s">
        <v>1320</v>
      </c>
      <c r="M939" t="s">
        <v>1321</v>
      </c>
      <c r="N939" t="s">
        <v>1322</v>
      </c>
      <c r="O939" t="s">
        <v>1323</v>
      </c>
      <c r="P939" t="s">
        <v>1324</v>
      </c>
      <c r="R939" t="s">
        <v>1325</v>
      </c>
      <c r="S939" t="s">
        <v>1326</v>
      </c>
      <c r="V939" t="s">
        <v>1324</v>
      </c>
      <c r="X939" t="s">
        <v>1325</v>
      </c>
      <c r="Y939">
        <v>50400</v>
      </c>
      <c r="Z939">
        <v>50732</v>
      </c>
      <c r="AA939" t="s">
        <v>33</v>
      </c>
      <c r="AB939">
        <v>10002</v>
      </c>
    </row>
    <row r="940" spans="1:30" x14ac:dyDescent="0.25">
      <c r="A940" s="9" t="s">
        <v>2640</v>
      </c>
      <c r="B940" s="4" t="s">
        <v>1327</v>
      </c>
      <c r="C940" s="4" t="s">
        <v>1328</v>
      </c>
      <c r="D940" t="s">
        <v>1329</v>
      </c>
      <c r="E940" t="s">
        <v>151</v>
      </c>
      <c r="G940" t="s">
        <v>1319</v>
      </c>
      <c r="H940" t="s">
        <v>195</v>
      </c>
      <c r="K940" t="s">
        <v>327</v>
      </c>
      <c r="L940" t="s">
        <v>1320</v>
      </c>
      <c r="M940" t="s">
        <v>1321</v>
      </c>
      <c r="N940" t="s">
        <v>1322</v>
      </c>
      <c r="O940" t="s">
        <v>1323</v>
      </c>
      <c r="P940" t="s">
        <v>1324</v>
      </c>
      <c r="R940" t="s">
        <v>1325</v>
      </c>
      <c r="S940" t="s">
        <v>1326</v>
      </c>
      <c r="V940" t="s">
        <v>1324</v>
      </c>
      <c r="X940" t="s">
        <v>1325</v>
      </c>
      <c r="Y940">
        <v>50400</v>
      </c>
      <c r="Z940">
        <v>50732</v>
      </c>
      <c r="AA940" t="s">
        <v>33</v>
      </c>
      <c r="AB940">
        <v>10004</v>
      </c>
    </row>
    <row r="941" spans="1:30" x14ac:dyDescent="0.25">
      <c r="A941" s="9" t="s">
        <v>2640</v>
      </c>
      <c r="B941" s="4" t="s">
        <v>1327</v>
      </c>
      <c r="C941" s="4" t="s">
        <v>1328</v>
      </c>
      <c r="D941" t="s">
        <v>1329</v>
      </c>
      <c r="E941" t="s">
        <v>151</v>
      </c>
      <c r="G941" t="s">
        <v>1319</v>
      </c>
      <c r="H941" t="s">
        <v>105</v>
      </c>
      <c r="K941" t="s">
        <v>327</v>
      </c>
      <c r="L941" t="s">
        <v>1320</v>
      </c>
      <c r="M941" t="s">
        <v>1321</v>
      </c>
      <c r="N941" t="s">
        <v>1322</v>
      </c>
      <c r="O941" t="s">
        <v>1323</v>
      </c>
      <c r="P941" t="s">
        <v>1324</v>
      </c>
      <c r="R941" t="s">
        <v>1325</v>
      </c>
      <c r="S941" t="s">
        <v>1326</v>
      </c>
      <c r="V941" t="s">
        <v>1324</v>
      </c>
      <c r="X941" t="s">
        <v>1325</v>
      </c>
      <c r="Y941">
        <v>50400</v>
      </c>
      <c r="Z941">
        <v>50732</v>
      </c>
      <c r="AA941" t="s">
        <v>33</v>
      </c>
      <c r="AB941">
        <v>10006</v>
      </c>
    </row>
    <row r="942" spans="1:30" x14ac:dyDescent="0.25">
      <c r="A942" s="9" t="s">
        <v>2640</v>
      </c>
      <c r="B942" s="4" t="s">
        <v>1327</v>
      </c>
      <c r="C942" s="4" t="s">
        <v>1328</v>
      </c>
      <c r="D942" t="s">
        <v>1329</v>
      </c>
      <c r="E942" t="s">
        <v>151</v>
      </c>
      <c r="G942" t="s">
        <v>1319</v>
      </c>
      <c r="H942" t="s">
        <v>55</v>
      </c>
      <c r="K942" t="s">
        <v>327</v>
      </c>
      <c r="L942" t="s">
        <v>1320</v>
      </c>
      <c r="M942" t="s">
        <v>1321</v>
      </c>
      <c r="N942" t="s">
        <v>1322</v>
      </c>
      <c r="O942" t="s">
        <v>1323</v>
      </c>
      <c r="P942" t="s">
        <v>1324</v>
      </c>
      <c r="R942" t="s">
        <v>1325</v>
      </c>
      <c r="S942" t="s">
        <v>1326</v>
      </c>
      <c r="V942" t="s">
        <v>1324</v>
      </c>
      <c r="X942" t="s">
        <v>1325</v>
      </c>
      <c r="Y942">
        <v>50400</v>
      </c>
      <c r="Z942">
        <v>50732</v>
      </c>
      <c r="AA942" t="s">
        <v>33</v>
      </c>
      <c r="AB942">
        <v>10008</v>
      </c>
    </row>
    <row r="943" spans="1:30" x14ac:dyDescent="0.25">
      <c r="A943" s="9" t="s">
        <v>2640</v>
      </c>
      <c r="B943" s="4" t="s">
        <v>1327</v>
      </c>
      <c r="C943" s="4" t="s">
        <v>1328</v>
      </c>
      <c r="D943" t="s">
        <v>1329</v>
      </c>
      <c r="E943" t="s">
        <v>151</v>
      </c>
      <c r="G943" t="s">
        <v>1319</v>
      </c>
      <c r="H943" t="s">
        <v>322</v>
      </c>
      <c r="K943" t="s">
        <v>327</v>
      </c>
      <c r="L943" t="s">
        <v>1320</v>
      </c>
      <c r="M943" t="s">
        <v>1321</v>
      </c>
      <c r="N943" t="s">
        <v>1322</v>
      </c>
      <c r="O943" t="s">
        <v>1323</v>
      </c>
      <c r="P943" t="s">
        <v>1324</v>
      </c>
      <c r="R943" t="s">
        <v>1325</v>
      </c>
      <c r="S943" t="s">
        <v>1326</v>
      </c>
      <c r="V943" t="s">
        <v>1324</v>
      </c>
      <c r="X943" t="s">
        <v>1325</v>
      </c>
      <c r="Y943">
        <v>50400</v>
      </c>
      <c r="Z943">
        <v>50732</v>
      </c>
      <c r="AA943" t="s">
        <v>33</v>
      </c>
      <c r="AB943">
        <v>10010</v>
      </c>
    </row>
    <row r="944" spans="1:30" x14ac:dyDescent="0.25">
      <c r="A944" s="9" t="s">
        <v>2640</v>
      </c>
      <c r="B944" s="4" t="s">
        <v>1327</v>
      </c>
      <c r="C944" s="4" t="s">
        <v>1328</v>
      </c>
      <c r="D944" t="s">
        <v>1329</v>
      </c>
      <c r="E944" t="s">
        <v>151</v>
      </c>
      <c r="G944" t="s">
        <v>1319</v>
      </c>
      <c r="H944" t="s">
        <v>46</v>
      </c>
      <c r="K944" t="s">
        <v>327</v>
      </c>
      <c r="L944" t="s">
        <v>1320</v>
      </c>
      <c r="M944" t="s">
        <v>1321</v>
      </c>
      <c r="N944" t="s">
        <v>1322</v>
      </c>
      <c r="O944" t="s">
        <v>1323</v>
      </c>
      <c r="P944" t="s">
        <v>1324</v>
      </c>
      <c r="R944" t="s">
        <v>1325</v>
      </c>
      <c r="S944" t="s">
        <v>1326</v>
      </c>
      <c r="V944" t="s">
        <v>1324</v>
      </c>
      <c r="X944" t="s">
        <v>1325</v>
      </c>
      <c r="Y944">
        <v>50400</v>
      </c>
      <c r="Z944">
        <v>50732</v>
      </c>
      <c r="AA944" t="s">
        <v>33</v>
      </c>
      <c r="AB944">
        <v>506</v>
      </c>
    </row>
    <row r="945" spans="1:28" x14ac:dyDescent="0.25">
      <c r="A945" s="9" t="s">
        <v>2641</v>
      </c>
      <c r="B945" s="4" t="s">
        <v>1330</v>
      </c>
      <c r="C945" s="4" t="s">
        <v>1328</v>
      </c>
      <c r="D945" t="s">
        <v>1331</v>
      </c>
      <c r="E945" t="s">
        <v>67</v>
      </c>
      <c r="G945" t="s">
        <v>1319</v>
      </c>
      <c r="H945" t="s">
        <v>45</v>
      </c>
      <c r="K945" t="s">
        <v>327</v>
      </c>
      <c r="L945" t="s">
        <v>1320</v>
      </c>
      <c r="M945" t="s">
        <v>1321</v>
      </c>
      <c r="N945" t="s">
        <v>1322</v>
      </c>
      <c r="O945" t="s">
        <v>1323</v>
      </c>
      <c r="P945" t="s">
        <v>1324</v>
      </c>
      <c r="R945" t="s">
        <v>1325</v>
      </c>
      <c r="S945" t="s">
        <v>1326</v>
      </c>
      <c r="V945" t="s">
        <v>1324</v>
      </c>
      <c r="X945" t="s">
        <v>1325</v>
      </c>
      <c r="Y945">
        <v>50400</v>
      </c>
      <c r="Z945">
        <v>50732</v>
      </c>
      <c r="AA945" t="s">
        <v>33</v>
      </c>
      <c r="AB945">
        <v>10002</v>
      </c>
    </row>
    <row r="946" spans="1:28" x14ac:dyDescent="0.25">
      <c r="A946" s="9" t="s">
        <v>2641</v>
      </c>
      <c r="B946" s="4" t="s">
        <v>1330</v>
      </c>
      <c r="C946" s="4" t="s">
        <v>1328</v>
      </c>
      <c r="D946" t="s">
        <v>1331</v>
      </c>
      <c r="E946" t="s">
        <v>67</v>
      </c>
      <c r="G946" t="s">
        <v>1319</v>
      </c>
      <c r="H946" t="s">
        <v>195</v>
      </c>
      <c r="K946" t="s">
        <v>327</v>
      </c>
      <c r="L946" t="s">
        <v>1320</v>
      </c>
      <c r="M946" t="s">
        <v>1321</v>
      </c>
      <c r="N946" t="s">
        <v>1322</v>
      </c>
      <c r="O946" t="s">
        <v>1323</v>
      </c>
      <c r="P946" t="s">
        <v>1324</v>
      </c>
      <c r="R946" t="s">
        <v>1325</v>
      </c>
      <c r="S946" t="s">
        <v>1326</v>
      </c>
      <c r="V946" t="s">
        <v>1324</v>
      </c>
      <c r="X946" t="s">
        <v>1325</v>
      </c>
      <c r="Y946">
        <v>50400</v>
      </c>
      <c r="Z946">
        <v>50732</v>
      </c>
      <c r="AA946" t="s">
        <v>33</v>
      </c>
      <c r="AB946">
        <v>10004</v>
      </c>
    </row>
    <row r="947" spans="1:28" x14ac:dyDescent="0.25">
      <c r="A947" s="9" t="s">
        <v>2641</v>
      </c>
      <c r="B947" s="4" t="s">
        <v>1330</v>
      </c>
      <c r="C947" s="4" t="s">
        <v>1328</v>
      </c>
      <c r="D947" t="s">
        <v>1331</v>
      </c>
      <c r="E947" t="s">
        <v>67</v>
      </c>
      <c r="G947" t="s">
        <v>1319</v>
      </c>
      <c r="H947" t="s">
        <v>105</v>
      </c>
      <c r="K947" t="s">
        <v>327</v>
      </c>
      <c r="L947" t="s">
        <v>1320</v>
      </c>
      <c r="M947" t="s">
        <v>1321</v>
      </c>
      <c r="N947" t="s">
        <v>1322</v>
      </c>
      <c r="O947" t="s">
        <v>1323</v>
      </c>
      <c r="P947" t="s">
        <v>1324</v>
      </c>
      <c r="R947" t="s">
        <v>1325</v>
      </c>
      <c r="S947" t="s">
        <v>1326</v>
      </c>
      <c r="V947" t="s">
        <v>1324</v>
      </c>
      <c r="X947" t="s">
        <v>1325</v>
      </c>
      <c r="Y947">
        <v>50400</v>
      </c>
      <c r="Z947">
        <v>50732</v>
      </c>
      <c r="AA947" t="s">
        <v>33</v>
      </c>
      <c r="AB947">
        <v>10006</v>
      </c>
    </row>
    <row r="948" spans="1:28" x14ac:dyDescent="0.25">
      <c r="A948" s="9" t="s">
        <v>2641</v>
      </c>
      <c r="B948" s="4" t="s">
        <v>1330</v>
      </c>
      <c r="C948" s="4" t="s">
        <v>1328</v>
      </c>
      <c r="D948" t="s">
        <v>1331</v>
      </c>
      <c r="E948" t="s">
        <v>67</v>
      </c>
      <c r="G948" t="s">
        <v>1319</v>
      </c>
      <c r="H948" t="s">
        <v>55</v>
      </c>
      <c r="K948" t="s">
        <v>327</v>
      </c>
      <c r="L948" t="s">
        <v>1320</v>
      </c>
      <c r="M948" t="s">
        <v>1321</v>
      </c>
      <c r="N948" t="s">
        <v>1322</v>
      </c>
      <c r="O948" t="s">
        <v>1323</v>
      </c>
      <c r="P948" t="s">
        <v>1324</v>
      </c>
      <c r="R948" t="s">
        <v>1325</v>
      </c>
      <c r="S948" t="s">
        <v>1326</v>
      </c>
      <c r="V948" t="s">
        <v>1324</v>
      </c>
      <c r="X948" t="s">
        <v>1325</v>
      </c>
      <c r="Y948">
        <v>50400</v>
      </c>
      <c r="Z948">
        <v>50732</v>
      </c>
      <c r="AA948" t="s">
        <v>33</v>
      </c>
      <c r="AB948">
        <v>10008</v>
      </c>
    </row>
    <row r="949" spans="1:28" x14ac:dyDescent="0.25">
      <c r="A949" s="9" t="s">
        <v>2641</v>
      </c>
      <c r="B949" s="4" t="s">
        <v>1330</v>
      </c>
      <c r="C949" s="4" t="s">
        <v>1328</v>
      </c>
      <c r="D949" t="s">
        <v>1331</v>
      </c>
      <c r="E949" t="s">
        <v>67</v>
      </c>
      <c r="G949" t="s">
        <v>1319</v>
      </c>
      <c r="H949" t="s">
        <v>322</v>
      </c>
      <c r="K949" t="s">
        <v>327</v>
      </c>
      <c r="L949" t="s">
        <v>1320</v>
      </c>
      <c r="M949" t="s">
        <v>1321</v>
      </c>
      <c r="N949" t="s">
        <v>1322</v>
      </c>
      <c r="O949" t="s">
        <v>1323</v>
      </c>
      <c r="P949" t="s">
        <v>1324</v>
      </c>
      <c r="R949" t="s">
        <v>1325</v>
      </c>
      <c r="S949" t="s">
        <v>1326</v>
      </c>
      <c r="V949" t="s">
        <v>1324</v>
      </c>
      <c r="X949" t="s">
        <v>1325</v>
      </c>
      <c r="Y949">
        <v>50400</v>
      </c>
      <c r="Z949">
        <v>50732</v>
      </c>
      <c r="AA949" t="s">
        <v>33</v>
      </c>
      <c r="AB949">
        <v>10010</v>
      </c>
    </row>
    <row r="950" spans="1:28" x14ac:dyDescent="0.25">
      <c r="A950" s="9" t="s">
        <v>2641</v>
      </c>
      <c r="B950" s="4" t="s">
        <v>1330</v>
      </c>
      <c r="C950" s="4" t="s">
        <v>1328</v>
      </c>
      <c r="D950" t="s">
        <v>1331</v>
      </c>
      <c r="E950" t="s">
        <v>67</v>
      </c>
      <c r="G950" t="s">
        <v>1319</v>
      </c>
      <c r="H950" t="s">
        <v>3230</v>
      </c>
      <c r="K950" t="s">
        <v>327</v>
      </c>
      <c r="L950" t="s">
        <v>1320</v>
      </c>
      <c r="M950" t="s">
        <v>1321</v>
      </c>
      <c r="N950" t="s">
        <v>1322</v>
      </c>
      <c r="O950" t="s">
        <v>1323</v>
      </c>
      <c r="P950" t="s">
        <v>1324</v>
      </c>
      <c r="R950" t="s">
        <v>1325</v>
      </c>
      <c r="S950" t="s">
        <v>1326</v>
      </c>
      <c r="V950" t="s">
        <v>1324</v>
      </c>
      <c r="X950" t="s">
        <v>1325</v>
      </c>
      <c r="Y950">
        <v>50400</v>
      </c>
      <c r="Z950">
        <v>50732</v>
      </c>
      <c r="AA950" t="s">
        <v>33</v>
      </c>
      <c r="AB950">
        <v>560</v>
      </c>
    </row>
    <row r="951" spans="1:28" x14ac:dyDescent="0.25">
      <c r="A951" s="9" t="s">
        <v>2641</v>
      </c>
      <c r="B951" s="4" t="s">
        <v>1330</v>
      </c>
      <c r="C951" s="4" t="s">
        <v>1328</v>
      </c>
      <c r="D951" t="s">
        <v>1331</v>
      </c>
      <c r="E951" t="s">
        <v>67</v>
      </c>
      <c r="G951" t="s">
        <v>1319</v>
      </c>
      <c r="H951" t="s">
        <v>163</v>
      </c>
      <c r="K951" t="s">
        <v>327</v>
      </c>
      <c r="L951" t="s">
        <v>1320</v>
      </c>
      <c r="M951" t="s">
        <v>1321</v>
      </c>
      <c r="N951" t="s">
        <v>1322</v>
      </c>
      <c r="O951" t="s">
        <v>1323</v>
      </c>
      <c r="P951" t="s">
        <v>1324</v>
      </c>
      <c r="R951" t="s">
        <v>1325</v>
      </c>
      <c r="S951" t="s">
        <v>1326</v>
      </c>
      <c r="V951" t="s">
        <v>1324</v>
      </c>
      <c r="X951" t="s">
        <v>1325</v>
      </c>
      <c r="Y951">
        <v>50400</v>
      </c>
      <c r="Z951">
        <v>50732</v>
      </c>
      <c r="AA951" t="s">
        <v>33</v>
      </c>
      <c r="AB951">
        <v>561</v>
      </c>
    </row>
    <row r="952" spans="1:28" x14ac:dyDescent="0.25">
      <c r="A952" s="9" t="s">
        <v>2641</v>
      </c>
      <c r="B952" s="4" t="s">
        <v>1330</v>
      </c>
      <c r="C952" s="4" t="s">
        <v>1328</v>
      </c>
      <c r="D952" t="s">
        <v>1331</v>
      </c>
      <c r="E952" t="s">
        <v>67</v>
      </c>
      <c r="G952" t="s">
        <v>1319</v>
      </c>
      <c r="H952" t="s">
        <v>127</v>
      </c>
      <c r="K952" t="s">
        <v>327</v>
      </c>
      <c r="L952" t="s">
        <v>1320</v>
      </c>
      <c r="M952" t="s">
        <v>1321</v>
      </c>
      <c r="N952" t="s">
        <v>1322</v>
      </c>
      <c r="O952" t="s">
        <v>1323</v>
      </c>
      <c r="P952" t="s">
        <v>1324</v>
      </c>
      <c r="R952" t="s">
        <v>1325</v>
      </c>
      <c r="S952" t="s">
        <v>1326</v>
      </c>
      <c r="V952" t="s">
        <v>1324</v>
      </c>
      <c r="X952" t="s">
        <v>1325</v>
      </c>
      <c r="Y952">
        <v>50400</v>
      </c>
      <c r="Z952">
        <v>50732</v>
      </c>
      <c r="AA952" t="s">
        <v>33</v>
      </c>
      <c r="AB952">
        <v>590</v>
      </c>
    </row>
    <row r="953" spans="1:28" x14ac:dyDescent="0.25">
      <c r="A953" s="9" t="s">
        <v>2642</v>
      </c>
      <c r="B953" s="4" t="s">
        <v>1332</v>
      </c>
      <c r="C953" s="4" t="s">
        <v>1328</v>
      </c>
      <c r="D953" t="s">
        <v>1333</v>
      </c>
      <c r="E953" t="s">
        <v>67</v>
      </c>
      <c r="G953" t="s">
        <v>1319</v>
      </c>
      <c r="H953" t="s">
        <v>45</v>
      </c>
      <c r="K953" t="s">
        <v>327</v>
      </c>
      <c r="L953" t="s">
        <v>1320</v>
      </c>
      <c r="M953" t="s">
        <v>1321</v>
      </c>
      <c r="N953" t="s">
        <v>1322</v>
      </c>
      <c r="O953" t="s">
        <v>1323</v>
      </c>
      <c r="P953" t="s">
        <v>1324</v>
      </c>
      <c r="R953" t="s">
        <v>1325</v>
      </c>
      <c r="S953" t="s">
        <v>1326</v>
      </c>
      <c r="V953" t="s">
        <v>1324</v>
      </c>
      <c r="X953" t="s">
        <v>1325</v>
      </c>
      <c r="Y953">
        <v>50400</v>
      </c>
      <c r="Z953">
        <v>50732</v>
      </c>
      <c r="AA953" t="s">
        <v>33</v>
      </c>
      <c r="AB953">
        <v>10002</v>
      </c>
    </row>
    <row r="954" spans="1:28" x14ac:dyDescent="0.25">
      <c r="A954" s="9" t="s">
        <v>2642</v>
      </c>
      <c r="B954" s="4" t="s">
        <v>1332</v>
      </c>
      <c r="C954" s="4" t="s">
        <v>1328</v>
      </c>
      <c r="D954" t="s">
        <v>1333</v>
      </c>
      <c r="E954" t="s">
        <v>67</v>
      </c>
      <c r="G954" t="s">
        <v>1319</v>
      </c>
      <c r="H954" t="s">
        <v>195</v>
      </c>
      <c r="K954" t="s">
        <v>327</v>
      </c>
      <c r="L954" t="s">
        <v>1320</v>
      </c>
      <c r="M954" t="s">
        <v>1321</v>
      </c>
      <c r="N954" t="s">
        <v>1322</v>
      </c>
      <c r="O954" t="s">
        <v>1323</v>
      </c>
      <c r="P954" t="s">
        <v>1324</v>
      </c>
      <c r="R954" t="s">
        <v>1325</v>
      </c>
      <c r="S954" t="s">
        <v>1326</v>
      </c>
      <c r="V954" t="s">
        <v>1324</v>
      </c>
      <c r="X954" t="s">
        <v>1325</v>
      </c>
      <c r="Y954">
        <v>50400</v>
      </c>
      <c r="Z954">
        <v>50732</v>
      </c>
      <c r="AA954" t="s">
        <v>33</v>
      </c>
      <c r="AB954">
        <v>10004</v>
      </c>
    </row>
    <row r="955" spans="1:28" x14ac:dyDescent="0.25">
      <c r="A955" s="9" t="s">
        <v>2642</v>
      </c>
      <c r="B955" s="4" t="s">
        <v>1332</v>
      </c>
      <c r="C955" s="4" t="s">
        <v>1328</v>
      </c>
      <c r="D955" t="s">
        <v>1333</v>
      </c>
      <c r="E955" t="s">
        <v>67</v>
      </c>
      <c r="G955" t="s">
        <v>1319</v>
      </c>
      <c r="H955" t="s">
        <v>105</v>
      </c>
      <c r="K955" t="s">
        <v>327</v>
      </c>
      <c r="L955" t="s">
        <v>1320</v>
      </c>
      <c r="M955" t="s">
        <v>1321</v>
      </c>
      <c r="N955" t="s">
        <v>1322</v>
      </c>
      <c r="O955" t="s">
        <v>1323</v>
      </c>
      <c r="P955" t="s">
        <v>1324</v>
      </c>
      <c r="R955" t="s">
        <v>1325</v>
      </c>
      <c r="S955" t="s">
        <v>1326</v>
      </c>
      <c r="V955" t="s">
        <v>1324</v>
      </c>
      <c r="X955" t="s">
        <v>1325</v>
      </c>
      <c r="Y955">
        <v>50400</v>
      </c>
      <c r="Z955">
        <v>50732</v>
      </c>
      <c r="AA955" t="s">
        <v>33</v>
      </c>
      <c r="AB955">
        <v>10006</v>
      </c>
    </row>
    <row r="956" spans="1:28" x14ac:dyDescent="0.25">
      <c r="A956" s="9" t="s">
        <v>2642</v>
      </c>
      <c r="B956" s="4" t="s">
        <v>1332</v>
      </c>
      <c r="C956" s="4" t="s">
        <v>1328</v>
      </c>
      <c r="D956" t="s">
        <v>1333</v>
      </c>
      <c r="E956" t="s">
        <v>67</v>
      </c>
      <c r="G956" t="s">
        <v>1319</v>
      </c>
      <c r="H956" t="s">
        <v>321</v>
      </c>
      <c r="K956" t="s">
        <v>327</v>
      </c>
      <c r="L956" t="s">
        <v>1320</v>
      </c>
      <c r="M956" t="s">
        <v>1321</v>
      </c>
      <c r="N956" t="s">
        <v>1322</v>
      </c>
      <c r="O956" t="s">
        <v>1323</v>
      </c>
      <c r="P956" t="s">
        <v>1324</v>
      </c>
      <c r="R956" t="s">
        <v>1325</v>
      </c>
      <c r="S956" t="s">
        <v>1326</v>
      </c>
      <c r="V956" t="s">
        <v>1324</v>
      </c>
      <c r="X956" t="s">
        <v>1325</v>
      </c>
      <c r="Y956">
        <v>50400</v>
      </c>
      <c r="Z956">
        <v>50732</v>
      </c>
      <c r="AA956" t="s">
        <v>33</v>
      </c>
      <c r="AB956">
        <v>566</v>
      </c>
    </row>
    <row r="957" spans="1:28" x14ac:dyDescent="0.25">
      <c r="A957" s="9" t="s">
        <v>2642</v>
      </c>
      <c r="B957" s="4" t="s">
        <v>1332</v>
      </c>
      <c r="C957" s="4" t="s">
        <v>1328</v>
      </c>
      <c r="D957" t="s">
        <v>1333</v>
      </c>
      <c r="E957" t="s">
        <v>67</v>
      </c>
      <c r="G957" t="s">
        <v>1319</v>
      </c>
      <c r="H957" t="s">
        <v>6</v>
      </c>
      <c r="K957" t="s">
        <v>327</v>
      </c>
      <c r="L957" t="s">
        <v>1320</v>
      </c>
      <c r="M957" t="s">
        <v>1321</v>
      </c>
      <c r="N957" t="s">
        <v>1322</v>
      </c>
      <c r="O957" t="s">
        <v>1323</v>
      </c>
      <c r="P957" t="s">
        <v>1324</v>
      </c>
      <c r="R957" t="s">
        <v>1325</v>
      </c>
      <c r="S957" t="s">
        <v>1326</v>
      </c>
      <c r="V957" t="s">
        <v>1324</v>
      </c>
      <c r="X957" t="s">
        <v>1325</v>
      </c>
      <c r="Y957">
        <v>50400</v>
      </c>
      <c r="Z957">
        <v>50732</v>
      </c>
      <c r="AA957" t="s">
        <v>33</v>
      </c>
      <c r="AB957">
        <v>574</v>
      </c>
    </row>
    <row r="958" spans="1:28" x14ac:dyDescent="0.25">
      <c r="A958" s="9" t="s">
        <v>2642</v>
      </c>
      <c r="B958" s="4" t="s">
        <v>1332</v>
      </c>
      <c r="C958" s="4" t="s">
        <v>1328</v>
      </c>
      <c r="D958" t="s">
        <v>1333</v>
      </c>
      <c r="E958" t="s">
        <v>67</v>
      </c>
      <c r="G958" t="s">
        <v>1319</v>
      </c>
      <c r="H958" t="s">
        <v>55</v>
      </c>
      <c r="K958" t="s">
        <v>327</v>
      </c>
      <c r="L958" t="s">
        <v>1320</v>
      </c>
      <c r="M958" t="s">
        <v>1321</v>
      </c>
      <c r="N958" t="s">
        <v>1322</v>
      </c>
      <c r="O958" t="s">
        <v>1323</v>
      </c>
      <c r="P958" t="s">
        <v>1324</v>
      </c>
      <c r="R958" t="s">
        <v>1325</v>
      </c>
      <c r="S958" t="s">
        <v>1326</v>
      </c>
      <c r="V958" t="s">
        <v>1324</v>
      </c>
      <c r="X958" t="s">
        <v>1325</v>
      </c>
      <c r="Y958">
        <v>50400</v>
      </c>
      <c r="Z958">
        <v>50732</v>
      </c>
      <c r="AA958" t="s">
        <v>33</v>
      </c>
      <c r="AB958">
        <v>10008</v>
      </c>
    </row>
    <row r="959" spans="1:28" x14ac:dyDescent="0.25">
      <c r="A959" s="9" t="s">
        <v>2642</v>
      </c>
      <c r="B959" s="4" t="s">
        <v>1332</v>
      </c>
      <c r="C959" s="4" t="s">
        <v>1328</v>
      </c>
      <c r="D959" t="s">
        <v>1333</v>
      </c>
      <c r="E959" t="s">
        <v>67</v>
      </c>
      <c r="G959" t="s">
        <v>1319</v>
      </c>
      <c r="H959" t="s">
        <v>322</v>
      </c>
      <c r="K959" t="s">
        <v>327</v>
      </c>
      <c r="L959" t="s">
        <v>1320</v>
      </c>
      <c r="M959" t="s">
        <v>1321</v>
      </c>
      <c r="N959" t="s">
        <v>1322</v>
      </c>
      <c r="O959" t="s">
        <v>1323</v>
      </c>
      <c r="P959" t="s">
        <v>1324</v>
      </c>
      <c r="R959" t="s">
        <v>1325</v>
      </c>
      <c r="S959" t="s">
        <v>1326</v>
      </c>
      <c r="V959" t="s">
        <v>1324</v>
      </c>
      <c r="X959" t="s">
        <v>1325</v>
      </c>
      <c r="Y959">
        <v>50400</v>
      </c>
      <c r="Z959">
        <v>50732</v>
      </c>
      <c r="AA959" t="s">
        <v>33</v>
      </c>
      <c r="AB959">
        <v>10010</v>
      </c>
    </row>
    <row r="960" spans="1:28" x14ac:dyDescent="0.25">
      <c r="A960" s="9" t="s">
        <v>2642</v>
      </c>
      <c r="B960" s="4" t="s">
        <v>1332</v>
      </c>
      <c r="C960" s="4" t="s">
        <v>1328</v>
      </c>
      <c r="D960" t="s">
        <v>1333</v>
      </c>
      <c r="E960" t="s">
        <v>67</v>
      </c>
      <c r="G960" t="s">
        <v>1319</v>
      </c>
      <c r="H960" t="s">
        <v>126</v>
      </c>
      <c r="K960" t="s">
        <v>327</v>
      </c>
      <c r="L960" t="s">
        <v>1320</v>
      </c>
      <c r="M960" t="s">
        <v>1321</v>
      </c>
      <c r="N960" t="s">
        <v>1322</v>
      </c>
      <c r="O960" t="s">
        <v>1323</v>
      </c>
      <c r="P960" t="s">
        <v>1324</v>
      </c>
      <c r="R960" t="s">
        <v>1325</v>
      </c>
      <c r="S960" t="s">
        <v>1326</v>
      </c>
      <c r="V960" t="s">
        <v>1324</v>
      </c>
      <c r="X960" t="s">
        <v>1325</v>
      </c>
      <c r="Y960">
        <v>50400</v>
      </c>
      <c r="Z960">
        <v>50732</v>
      </c>
      <c r="AA960" t="s">
        <v>33</v>
      </c>
      <c r="AB960">
        <v>515</v>
      </c>
    </row>
    <row r="961" spans="1:28" x14ac:dyDescent="0.25">
      <c r="A961" s="9" t="s">
        <v>2642</v>
      </c>
      <c r="B961" s="4" t="s">
        <v>1332</v>
      </c>
      <c r="C961" s="4" t="s">
        <v>1328</v>
      </c>
      <c r="D961" t="s">
        <v>1333</v>
      </c>
      <c r="E961" t="s">
        <v>67</v>
      </c>
      <c r="G961" t="s">
        <v>1319</v>
      </c>
      <c r="H961" t="s">
        <v>141</v>
      </c>
      <c r="K961" t="s">
        <v>327</v>
      </c>
      <c r="L961" t="s">
        <v>1320</v>
      </c>
      <c r="M961" t="s">
        <v>1321</v>
      </c>
      <c r="N961" t="s">
        <v>1322</v>
      </c>
      <c r="O961" t="s">
        <v>1323</v>
      </c>
      <c r="P961" t="s">
        <v>1324</v>
      </c>
      <c r="R961" t="s">
        <v>1325</v>
      </c>
      <c r="S961" t="s">
        <v>1326</v>
      </c>
      <c r="V961" t="s">
        <v>1324</v>
      </c>
      <c r="X961" t="s">
        <v>1325</v>
      </c>
      <c r="Y961">
        <v>50400</v>
      </c>
      <c r="Z961">
        <v>50732</v>
      </c>
      <c r="AA961" t="s">
        <v>33</v>
      </c>
      <c r="AB961">
        <v>516</v>
      </c>
    </row>
    <row r="962" spans="1:28" x14ac:dyDescent="0.25">
      <c r="A962" s="9" t="s">
        <v>2643</v>
      </c>
      <c r="B962" s="4" t="s">
        <v>1334</v>
      </c>
      <c r="C962" s="4" t="s">
        <v>1328</v>
      </c>
      <c r="D962" t="s">
        <v>1335</v>
      </c>
      <c r="E962" t="s">
        <v>1</v>
      </c>
      <c r="G962" t="s">
        <v>1319</v>
      </c>
      <c r="H962" t="s">
        <v>45</v>
      </c>
      <c r="K962" t="s">
        <v>327</v>
      </c>
      <c r="L962" t="s">
        <v>1320</v>
      </c>
      <c r="M962" t="s">
        <v>1321</v>
      </c>
      <c r="N962" t="s">
        <v>1322</v>
      </c>
      <c r="O962" t="s">
        <v>1323</v>
      </c>
      <c r="P962" t="s">
        <v>1324</v>
      </c>
      <c r="R962" t="s">
        <v>1325</v>
      </c>
      <c r="S962" t="s">
        <v>1326</v>
      </c>
      <c r="V962" t="s">
        <v>1324</v>
      </c>
      <c r="X962" t="s">
        <v>1325</v>
      </c>
      <c r="Y962">
        <v>50400</v>
      </c>
      <c r="Z962">
        <v>50732</v>
      </c>
      <c r="AA962" t="s">
        <v>33</v>
      </c>
      <c r="AB962">
        <v>10002</v>
      </c>
    </row>
    <row r="963" spans="1:28" x14ac:dyDescent="0.25">
      <c r="A963" s="9" t="s">
        <v>2643</v>
      </c>
      <c r="B963" s="4" t="s">
        <v>1334</v>
      </c>
      <c r="C963" s="4" t="s">
        <v>1328</v>
      </c>
      <c r="D963" t="s">
        <v>1335</v>
      </c>
      <c r="E963" t="s">
        <v>1</v>
      </c>
      <c r="G963" t="s">
        <v>1319</v>
      </c>
      <c r="H963" t="s">
        <v>195</v>
      </c>
      <c r="K963" t="s">
        <v>327</v>
      </c>
      <c r="L963" t="s">
        <v>1320</v>
      </c>
      <c r="M963" t="s">
        <v>1321</v>
      </c>
      <c r="N963" t="s">
        <v>1322</v>
      </c>
      <c r="O963" t="s">
        <v>1323</v>
      </c>
      <c r="P963" t="s">
        <v>1324</v>
      </c>
      <c r="R963" t="s">
        <v>1325</v>
      </c>
      <c r="S963" t="s">
        <v>1326</v>
      </c>
      <c r="V963" t="s">
        <v>1324</v>
      </c>
      <c r="X963" t="s">
        <v>1325</v>
      </c>
      <c r="Y963">
        <v>50400</v>
      </c>
      <c r="Z963">
        <v>50732</v>
      </c>
      <c r="AA963" t="s">
        <v>33</v>
      </c>
      <c r="AB963">
        <v>10004</v>
      </c>
    </row>
    <row r="964" spans="1:28" x14ac:dyDescent="0.25">
      <c r="A964" s="9" t="s">
        <v>2643</v>
      </c>
      <c r="B964" s="4" t="s">
        <v>1334</v>
      </c>
      <c r="C964" s="4" t="s">
        <v>1328</v>
      </c>
      <c r="D964" t="s">
        <v>1335</v>
      </c>
      <c r="E964" t="s">
        <v>1</v>
      </c>
      <c r="G964" t="s">
        <v>1319</v>
      </c>
      <c r="H964" t="s">
        <v>105</v>
      </c>
      <c r="K964" t="s">
        <v>327</v>
      </c>
      <c r="L964" t="s">
        <v>1320</v>
      </c>
      <c r="M964" t="s">
        <v>1321</v>
      </c>
      <c r="N964" t="s">
        <v>1322</v>
      </c>
      <c r="O964" t="s">
        <v>1323</v>
      </c>
      <c r="P964" t="s">
        <v>1324</v>
      </c>
      <c r="R964" t="s">
        <v>1325</v>
      </c>
      <c r="S964" t="s">
        <v>1326</v>
      </c>
      <c r="V964" t="s">
        <v>1324</v>
      </c>
      <c r="X964" t="s">
        <v>1325</v>
      </c>
      <c r="Y964">
        <v>50400</v>
      </c>
      <c r="Z964">
        <v>50732</v>
      </c>
      <c r="AA964" t="s">
        <v>33</v>
      </c>
      <c r="AB964">
        <v>10006</v>
      </c>
    </row>
    <row r="965" spans="1:28" x14ac:dyDescent="0.25">
      <c r="A965" s="9" t="s">
        <v>2643</v>
      </c>
      <c r="B965" s="4" t="s">
        <v>1334</v>
      </c>
      <c r="C965" s="4" t="s">
        <v>1328</v>
      </c>
      <c r="D965" t="s">
        <v>1335</v>
      </c>
      <c r="E965" t="s">
        <v>1</v>
      </c>
      <c r="G965" t="s">
        <v>1319</v>
      </c>
      <c r="H965" t="s">
        <v>55</v>
      </c>
      <c r="K965" t="s">
        <v>327</v>
      </c>
      <c r="L965" t="s">
        <v>1320</v>
      </c>
      <c r="M965" t="s">
        <v>1321</v>
      </c>
      <c r="N965" t="s">
        <v>1322</v>
      </c>
      <c r="O965" t="s">
        <v>1323</v>
      </c>
      <c r="P965" t="s">
        <v>1324</v>
      </c>
      <c r="R965" t="s">
        <v>1325</v>
      </c>
      <c r="S965" t="s">
        <v>1326</v>
      </c>
      <c r="V965" t="s">
        <v>1324</v>
      </c>
      <c r="X965" t="s">
        <v>1325</v>
      </c>
      <c r="Y965">
        <v>50400</v>
      </c>
      <c r="Z965">
        <v>50732</v>
      </c>
      <c r="AA965" t="s">
        <v>33</v>
      </c>
      <c r="AB965">
        <v>10008</v>
      </c>
    </row>
    <row r="966" spans="1:28" x14ac:dyDescent="0.25">
      <c r="A966" s="9" t="s">
        <v>2643</v>
      </c>
      <c r="B966" s="4" t="s">
        <v>1334</v>
      </c>
      <c r="C966" s="4" t="s">
        <v>1328</v>
      </c>
      <c r="D966" t="s">
        <v>1335</v>
      </c>
      <c r="E966" t="s">
        <v>1</v>
      </c>
      <c r="G966" t="s">
        <v>1319</v>
      </c>
      <c r="H966" t="s">
        <v>322</v>
      </c>
      <c r="K966" t="s">
        <v>327</v>
      </c>
      <c r="L966" t="s">
        <v>1320</v>
      </c>
      <c r="M966" t="s">
        <v>1321</v>
      </c>
      <c r="N966" t="s">
        <v>1322</v>
      </c>
      <c r="O966" t="s">
        <v>1323</v>
      </c>
      <c r="P966" t="s">
        <v>1324</v>
      </c>
      <c r="R966" t="s">
        <v>1325</v>
      </c>
      <c r="S966" t="s">
        <v>1326</v>
      </c>
      <c r="V966" t="s">
        <v>1324</v>
      </c>
      <c r="X966" t="s">
        <v>1325</v>
      </c>
      <c r="Y966">
        <v>50400</v>
      </c>
      <c r="Z966">
        <v>50732</v>
      </c>
      <c r="AA966" t="s">
        <v>33</v>
      </c>
      <c r="AB966">
        <v>10010</v>
      </c>
    </row>
    <row r="967" spans="1:28" x14ac:dyDescent="0.25">
      <c r="A967" s="9" t="s">
        <v>2643</v>
      </c>
      <c r="B967" s="4" t="s">
        <v>1334</v>
      </c>
      <c r="C967" s="4" t="s">
        <v>1328</v>
      </c>
      <c r="D967" t="s">
        <v>1335</v>
      </c>
      <c r="E967" t="s">
        <v>1</v>
      </c>
      <c r="G967" t="s">
        <v>1319</v>
      </c>
      <c r="H967" t="s">
        <v>81</v>
      </c>
      <c r="K967" t="s">
        <v>327</v>
      </c>
      <c r="L967" t="s">
        <v>1320</v>
      </c>
      <c r="M967" t="s">
        <v>1321</v>
      </c>
      <c r="N967" t="s">
        <v>1322</v>
      </c>
      <c r="O967" t="s">
        <v>1323</v>
      </c>
      <c r="P967" t="s">
        <v>1324</v>
      </c>
      <c r="R967" t="s">
        <v>1325</v>
      </c>
      <c r="S967" t="s">
        <v>1326</v>
      </c>
      <c r="V967" t="s">
        <v>1324</v>
      </c>
      <c r="X967" t="s">
        <v>1325</v>
      </c>
      <c r="Y967">
        <v>50400</v>
      </c>
      <c r="Z967">
        <v>50732</v>
      </c>
      <c r="AA967" t="s">
        <v>33</v>
      </c>
      <c r="AB967">
        <v>508</v>
      </c>
    </row>
    <row r="968" spans="1:28" x14ac:dyDescent="0.25">
      <c r="A968" s="9" t="s">
        <v>2643</v>
      </c>
      <c r="B968" s="4" t="s">
        <v>1334</v>
      </c>
      <c r="C968" s="4" t="s">
        <v>1328</v>
      </c>
      <c r="D968" t="s">
        <v>1335</v>
      </c>
      <c r="E968" t="s">
        <v>1</v>
      </c>
      <c r="G968" t="s">
        <v>1319</v>
      </c>
      <c r="H968" t="s">
        <v>3227</v>
      </c>
      <c r="K968" t="s">
        <v>327</v>
      </c>
      <c r="L968" t="s">
        <v>1320</v>
      </c>
      <c r="M968" t="s">
        <v>1321</v>
      </c>
      <c r="N968" t="s">
        <v>1322</v>
      </c>
      <c r="O968" t="s">
        <v>1323</v>
      </c>
      <c r="P968" t="s">
        <v>1324</v>
      </c>
      <c r="R968" t="s">
        <v>1325</v>
      </c>
      <c r="S968" t="s">
        <v>1326</v>
      </c>
      <c r="V968" t="s">
        <v>1324</v>
      </c>
      <c r="X968" t="s">
        <v>1325</v>
      </c>
      <c r="Y968">
        <v>50400</v>
      </c>
      <c r="Z968">
        <v>50732</v>
      </c>
      <c r="AA968" t="s">
        <v>33</v>
      </c>
      <c r="AB968">
        <v>565</v>
      </c>
    </row>
    <row r="969" spans="1:28" x14ac:dyDescent="0.25">
      <c r="A969" s="9" t="s">
        <v>2643</v>
      </c>
      <c r="B969" s="4" t="s">
        <v>1334</v>
      </c>
      <c r="C969" s="4" t="s">
        <v>1328</v>
      </c>
      <c r="D969" t="s">
        <v>1335</v>
      </c>
      <c r="E969" t="s">
        <v>1</v>
      </c>
      <c r="G969" t="s">
        <v>1319</v>
      </c>
      <c r="H969" t="s">
        <v>10</v>
      </c>
      <c r="K969" t="s">
        <v>327</v>
      </c>
      <c r="L969" t="s">
        <v>1320</v>
      </c>
      <c r="M969" t="s">
        <v>1321</v>
      </c>
      <c r="N969" t="s">
        <v>1322</v>
      </c>
      <c r="O969" t="s">
        <v>1323</v>
      </c>
      <c r="P969" t="s">
        <v>1324</v>
      </c>
      <c r="R969" t="s">
        <v>1325</v>
      </c>
      <c r="S969" t="s">
        <v>1326</v>
      </c>
      <c r="V969" t="s">
        <v>1324</v>
      </c>
      <c r="X969" t="s">
        <v>1325</v>
      </c>
      <c r="Y969">
        <v>50400</v>
      </c>
      <c r="Z969">
        <v>50732</v>
      </c>
      <c r="AA969" t="s">
        <v>33</v>
      </c>
      <c r="AB969">
        <v>572</v>
      </c>
    </row>
    <row r="970" spans="1:28" x14ac:dyDescent="0.25">
      <c r="A970" s="9" t="s">
        <v>2643</v>
      </c>
      <c r="B970" s="4" t="s">
        <v>1334</v>
      </c>
      <c r="C970" s="4" t="s">
        <v>1328</v>
      </c>
      <c r="D970" t="s">
        <v>1335</v>
      </c>
      <c r="E970" t="s">
        <v>1</v>
      </c>
      <c r="G970" t="s">
        <v>1319</v>
      </c>
      <c r="H970" t="s">
        <v>143</v>
      </c>
      <c r="K970" t="s">
        <v>327</v>
      </c>
      <c r="L970" t="s">
        <v>1320</v>
      </c>
      <c r="M970" t="s">
        <v>1321</v>
      </c>
      <c r="N970" t="s">
        <v>1322</v>
      </c>
      <c r="O970" t="s">
        <v>1323</v>
      </c>
      <c r="P970" t="s">
        <v>1324</v>
      </c>
      <c r="R970" t="s">
        <v>1325</v>
      </c>
      <c r="S970" t="s">
        <v>1326</v>
      </c>
      <c r="V970" t="s">
        <v>1324</v>
      </c>
      <c r="X970" t="s">
        <v>1325</v>
      </c>
      <c r="Y970">
        <v>50400</v>
      </c>
      <c r="Z970">
        <v>50732</v>
      </c>
      <c r="AA970" t="s">
        <v>33</v>
      </c>
      <c r="AB970">
        <v>577</v>
      </c>
    </row>
    <row r="971" spans="1:28" x14ac:dyDescent="0.25">
      <c r="A971" s="9" t="s">
        <v>2644</v>
      </c>
      <c r="B971" s="4" t="s">
        <v>1336</v>
      </c>
      <c r="C971" s="4" t="s">
        <v>1328</v>
      </c>
      <c r="D971" t="s">
        <v>1337</v>
      </c>
      <c r="E971" t="s">
        <v>1</v>
      </c>
      <c r="G971" t="s">
        <v>1319</v>
      </c>
      <c r="H971" t="s">
        <v>45</v>
      </c>
      <c r="K971" t="s">
        <v>327</v>
      </c>
      <c r="L971" t="s">
        <v>1320</v>
      </c>
      <c r="M971" t="s">
        <v>1321</v>
      </c>
      <c r="N971" t="s">
        <v>1322</v>
      </c>
      <c r="O971" t="s">
        <v>1323</v>
      </c>
      <c r="P971" t="s">
        <v>1324</v>
      </c>
      <c r="R971" t="s">
        <v>1325</v>
      </c>
      <c r="S971" t="s">
        <v>1326</v>
      </c>
      <c r="V971" t="s">
        <v>1324</v>
      </c>
      <c r="X971" t="s">
        <v>1325</v>
      </c>
      <c r="Y971">
        <v>50400</v>
      </c>
      <c r="Z971">
        <v>50732</v>
      </c>
      <c r="AA971" t="s">
        <v>33</v>
      </c>
      <c r="AB971">
        <v>10002</v>
      </c>
    </row>
    <row r="972" spans="1:28" x14ac:dyDescent="0.25">
      <c r="A972" s="9" t="s">
        <v>2644</v>
      </c>
      <c r="B972" s="4" t="s">
        <v>1336</v>
      </c>
      <c r="C972" s="4" t="s">
        <v>1328</v>
      </c>
      <c r="D972" t="s">
        <v>1337</v>
      </c>
      <c r="E972" t="s">
        <v>1</v>
      </c>
      <c r="G972" t="s">
        <v>1319</v>
      </c>
      <c r="H972" t="s">
        <v>195</v>
      </c>
      <c r="K972" t="s">
        <v>327</v>
      </c>
      <c r="L972" t="s">
        <v>1320</v>
      </c>
      <c r="M972" t="s">
        <v>1321</v>
      </c>
      <c r="N972" t="s">
        <v>1322</v>
      </c>
      <c r="O972" t="s">
        <v>1323</v>
      </c>
      <c r="P972" t="s">
        <v>1324</v>
      </c>
      <c r="R972" t="s">
        <v>1325</v>
      </c>
      <c r="S972" t="s">
        <v>1326</v>
      </c>
      <c r="V972" t="s">
        <v>1324</v>
      </c>
      <c r="X972" t="s">
        <v>1325</v>
      </c>
      <c r="Y972">
        <v>50400</v>
      </c>
      <c r="Z972">
        <v>50732</v>
      </c>
      <c r="AA972" t="s">
        <v>33</v>
      </c>
      <c r="AB972">
        <v>10004</v>
      </c>
    </row>
    <row r="973" spans="1:28" x14ac:dyDescent="0.25">
      <c r="A973" s="9" t="s">
        <v>2644</v>
      </c>
      <c r="B973" s="4" t="s">
        <v>1336</v>
      </c>
      <c r="C973" s="4" t="s">
        <v>1328</v>
      </c>
      <c r="D973" t="s">
        <v>1337</v>
      </c>
      <c r="E973" t="s">
        <v>1</v>
      </c>
      <c r="G973" t="s">
        <v>1319</v>
      </c>
      <c r="H973" t="s">
        <v>105</v>
      </c>
      <c r="K973" t="s">
        <v>327</v>
      </c>
      <c r="L973" t="s">
        <v>1320</v>
      </c>
      <c r="M973" t="s">
        <v>1321</v>
      </c>
      <c r="N973" t="s">
        <v>1322</v>
      </c>
      <c r="O973" t="s">
        <v>1323</v>
      </c>
      <c r="P973" t="s">
        <v>1324</v>
      </c>
      <c r="R973" t="s">
        <v>1325</v>
      </c>
      <c r="S973" t="s">
        <v>1326</v>
      </c>
      <c r="V973" t="s">
        <v>1324</v>
      </c>
      <c r="X973" t="s">
        <v>1325</v>
      </c>
      <c r="Y973">
        <v>50400</v>
      </c>
      <c r="Z973">
        <v>50732</v>
      </c>
      <c r="AA973" t="s">
        <v>33</v>
      </c>
      <c r="AB973">
        <v>10006</v>
      </c>
    </row>
    <row r="974" spans="1:28" x14ac:dyDescent="0.25">
      <c r="A974" s="9" t="s">
        <v>2644</v>
      </c>
      <c r="B974" s="4" t="s">
        <v>1336</v>
      </c>
      <c r="C974" s="4" t="s">
        <v>1328</v>
      </c>
      <c r="D974" t="s">
        <v>1337</v>
      </c>
      <c r="E974" t="s">
        <v>1</v>
      </c>
      <c r="G974" t="s">
        <v>1319</v>
      </c>
      <c r="H974" t="s">
        <v>55</v>
      </c>
      <c r="K974" t="s">
        <v>327</v>
      </c>
      <c r="L974" t="s">
        <v>1320</v>
      </c>
      <c r="M974" t="s">
        <v>1321</v>
      </c>
      <c r="N974" t="s">
        <v>1322</v>
      </c>
      <c r="O974" t="s">
        <v>1323</v>
      </c>
      <c r="P974" t="s">
        <v>1324</v>
      </c>
      <c r="R974" t="s">
        <v>1325</v>
      </c>
      <c r="S974" t="s">
        <v>1326</v>
      </c>
      <c r="V974" t="s">
        <v>1324</v>
      </c>
      <c r="X974" t="s">
        <v>1325</v>
      </c>
      <c r="Y974">
        <v>50400</v>
      </c>
      <c r="Z974">
        <v>50732</v>
      </c>
      <c r="AA974" t="s">
        <v>33</v>
      </c>
      <c r="AB974">
        <v>10008</v>
      </c>
    </row>
    <row r="975" spans="1:28" x14ac:dyDescent="0.25">
      <c r="A975" s="9" t="s">
        <v>2644</v>
      </c>
      <c r="B975" s="4" t="s">
        <v>1336</v>
      </c>
      <c r="C975" s="4" t="s">
        <v>1328</v>
      </c>
      <c r="D975" t="s">
        <v>1337</v>
      </c>
      <c r="E975" t="s">
        <v>1</v>
      </c>
      <c r="G975" t="s">
        <v>1319</v>
      </c>
      <c r="H975" t="s">
        <v>322</v>
      </c>
      <c r="K975" t="s">
        <v>327</v>
      </c>
      <c r="L975" t="s">
        <v>1320</v>
      </c>
      <c r="M975" t="s">
        <v>1321</v>
      </c>
      <c r="N975" t="s">
        <v>1322</v>
      </c>
      <c r="O975" t="s">
        <v>1323</v>
      </c>
      <c r="P975" t="s">
        <v>1324</v>
      </c>
      <c r="R975" t="s">
        <v>1325</v>
      </c>
      <c r="S975" t="s">
        <v>1326</v>
      </c>
      <c r="V975" t="s">
        <v>1324</v>
      </c>
      <c r="X975" t="s">
        <v>1325</v>
      </c>
      <c r="Y975">
        <v>50400</v>
      </c>
      <c r="Z975">
        <v>50732</v>
      </c>
      <c r="AA975" t="s">
        <v>33</v>
      </c>
      <c r="AB975">
        <v>10010</v>
      </c>
    </row>
    <row r="976" spans="1:28" x14ac:dyDescent="0.25">
      <c r="A976" s="9" t="s">
        <v>2644</v>
      </c>
      <c r="B976" s="4" t="s">
        <v>1336</v>
      </c>
      <c r="C976" s="4" t="s">
        <v>1328</v>
      </c>
      <c r="D976" t="s">
        <v>1337</v>
      </c>
      <c r="E976" t="s">
        <v>1</v>
      </c>
      <c r="G976" t="s">
        <v>1319</v>
      </c>
      <c r="H976" t="s">
        <v>100</v>
      </c>
      <c r="K976" t="s">
        <v>327</v>
      </c>
      <c r="L976" t="s">
        <v>1320</v>
      </c>
      <c r="M976" t="s">
        <v>1321</v>
      </c>
      <c r="N976" t="s">
        <v>1322</v>
      </c>
      <c r="O976" t="s">
        <v>1323</v>
      </c>
      <c r="P976" t="s">
        <v>1324</v>
      </c>
      <c r="R976" t="s">
        <v>1325</v>
      </c>
      <c r="S976" t="s">
        <v>1326</v>
      </c>
      <c r="V976" t="s">
        <v>1324</v>
      </c>
      <c r="X976" t="s">
        <v>1325</v>
      </c>
      <c r="Y976">
        <v>50400</v>
      </c>
      <c r="Z976">
        <v>50732</v>
      </c>
      <c r="AA976" t="s">
        <v>33</v>
      </c>
      <c r="AB976">
        <v>501</v>
      </c>
    </row>
    <row r="977" spans="1:29" x14ac:dyDescent="0.25">
      <c r="A977" s="9" t="s">
        <v>2644</v>
      </c>
      <c r="B977" s="4" t="s">
        <v>1336</v>
      </c>
      <c r="C977" s="4" t="s">
        <v>1328</v>
      </c>
      <c r="D977" t="s">
        <v>1337</v>
      </c>
      <c r="E977" t="s">
        <v>1</v>
      </c>
      <c r="G977" t="s">
        <v>1319</v>
      </c>
      <c r="H977" t="s">
        <v>101</v>
      </c>
      <c r="K977" t="s">
        <v>327</v>
      </c>
      <c r="L977" t="s">
        <v>1320</v>
      </c>
      <c r="M977" t="s">
        <v>1321</v>
      </c>
      <c r="N977" t="s">
        <v>1322</v>
      </c>
      <c r="O977" t="s">
        <v>1323</v>
      </c>
      <c r="P977" t="s">
        <v>1324</v>
      </c>
      <c r="R977" t="s">
        <v>1325</v>
      </c>
      <c r="S977" t="s">
        <v>1326</v>
      </c>
      <c r="V977" t="s">
        <v>1324</v>
      </c>
      <c r="X977" t="s">
        <v>1325</v>
      </c>
      <c r="Y977">
        <v>50400</v>
      </c>
      <c r="Z977">
        <v>50732</v>
      </c>
      <c r="AA977" t="s">
        <v>33</v>
      </c>
      <c r="AB977">
        <v>510</v>
      </c>
    </row>
    <row r="978" spans="1:29" x14ac:dyDescent="0.25">
      <c r="A978" s="9" t="s">
        <v>2644</v>
      </c>
      <c r="B978" s="4" t="s">
        <v>1336</v>
      </c>
      <c r="C978" s="4" t="s">
        <v>1328</v>
      </c>
      <c r="D978" t="s">
        <v>1337</v>
      </c>
      <c r="E978" t="s">
        <v>1</v>
      </c>
      <c r="G978" t="s">
        <v>1319</v>
      </c>
      <c r="H978" t="s">
        <v>320</v>
      </c>
      <c r="K978" t="s">
        <v>327</v>
      </c>
      <c r="L978" t="s">
        <v>1320</v>
      </c>
      <c r="M978" t="s">
        <v>1321</v>
      </c>
      <c r="N978" t="s">
        <v>1322</v>
      </c>
      <c r="O978" t="s">
        <v>1323</v>
      </c>
      <c r="P978" t="s">
        <v>1324</v>
      </c>
      <c r="R978" t="s">
        <v>1325</v>
      </c>
      <c r="S978" t="s">
        <v>1326</v>
      </c>
      <c r="V978" t="s">
        <v>1324</v>
      </c>
      <c r="X978" t="s">
        <v>1325</v>
      </c>
      <c r="Y978">
        <v>50400</v>
      </c>
      <c r="Z978">
        <v>50732</v>
      </c>
      <c r="AA978" t="s">
        <v>33</v>
      </c>
      <c r="AB978">
        <v>562</v>
      </c>
    </row>
    <row r="979" spans="1:29" x14ac:dyDescent="0.25">
      <c r="A979" s="9" t="s">
        <v>2644</v>
      </c>
      <c r="B979" s="4" t="s">
        <v>1336</v>
      </c>
      <c r="C979" s="4" t="s">
        <v>1328</v>
      </c>
      <c r="D979" t="s">
        <v>1337</v>
      </c>
      <c r="E979" t="s">
        <v>1</v>
      </c>
      <c r="G979" t="s">
        <v>1319</v>
      </c>
      <c r="H979" t="s">
        <v>144</v>
      </c>
      <c r="K979" t="s">
        <v>327</v>
      </c>
      <c r="L979" t="s">
        <v>1320</v>
      </c>
      <c r="M979" t="s">
        <v>1321</v>
      </c>
      <c r="N979" t="s">
        <v>1322</v>
      </c>
      <c r="O979" t="s">
        <v>1323</v>
      </c>
      <c r="P979" t="s">
        <v>1324</v>
      </c>
      <c r="R979" t="s">
        <v>1325</v>
      </c>
      <c r="S979" t="s">
        <v>1326</v>
      </c>
      <c r="V979" t="s">
        <v>1324</v>
      </c>
      <c r="X979" t="s">
        <v>1325</v>
      </c>
      <c r="Y979">
        <v>50400</v>
      </c>
      <c r="Z979">
        <v>50732</v>
      </c>
      <c r="AA979" t="s">
        <v>33</v>
      </c>
      <c r="AB979">
        <v>563</v>
      </c>
    </row>
    <row r="980" spans="1:29" x14ac:dyDescent="0.25">
      <c r="A980" s="9" t="s">
        <v>2644</v>
      </c>
      <c r="B980" s="4" t="s">
        <v>1336</v>
      </c>
      <c r="C980" s="4" t="s">
        <v>1328</v>
      </c>
      <c r="D980" t="s">
        <v>1337</v>
      </c>
      <c r="E980" t="s">
        <v>1</v>
      </c>
      <c r="G980" t="s">
        <v>1319</v>
      </c>
      <c r="H980" t="s">
        <v>147</v>
      </c>
      <c r="K980" t="s">
        <v>327</v>
      </c>
      <c r="L980" t="s">
        <v>1320</v>
      </c>
      <c r="M980" t="s">
        <v>1321</v>
      </c>
      <c r="N980" t="s">
        <v>1322</v>
      </c>
      <c r="O980" t="s">
        <v>1323</v>
      </c>
      <c r="P980" t="s">
        <v>1324</v>
      </c>
      <c r="R980" t="s">
        <v>1325</v>
      </c>
      <c r="S980" t="s">
        <v>1326</v>
      </c>
      <c r="V980" t="s">
        <v>1324</v>
      </c>
      <c r="X980" t="s">
        <v>1325</v>
      </c>
      <c r="Y980">
        <v>50400</v>
      </c>
      <c r="Z980">
        <v>50732</v>
      </c>
      <c r="AA980" t="s">
        <v>33</v>
      </c>
      <c r="AB980">
        <v>568</v>
      </c>
    </row>
    <row r="981" spans="1:29" x14ac:dyDescent="0.25">
      <c r="A981" s="9" t="s">
        <v>2644</v>
      </c>
      <c r="B981" s="4" t="s">
        <v>1336</v>
      </c>
      <c r="C981" s="4" t="s">
        <v>1328</v>
      </c>
      <c r="D981" t="s">
        <v>1337</v>
      </c>
      <c r="E981" t="s">
        <v>1</v>
      </c>
      <c r="G981" t="s">
        <v>1319</v>
      </c>
      <c r="H981" t="s">
        <v>23</v>
      </c>
      <c r="K981" t="s">
        <v>327</v>
      </c>
      <c r="L981" t="s">
        <v>1320</v>
      </c>
      <c r="M981" t="s">
        <v>1321</v>
      </c>
      <c r="N981" t="s">
        <v>1322</v>
      </c>
      <c r="O981" t="s">
        <v>1323</v>
      </c>
      <c r="P981" t="s">
        <v>1324</v>
      </c>
      <c r="R981" t="s">
        <v>1325</v>
      </c>
      <c r="S981" t="s">
        <v>1326</v>
      </c>
      <c r="V981" t="s">
        <v>1324</v>
      </c>
      <c r="X981" t="s">
        <v>1325</v>
      </c>
      <c r="Y981">
        <v>50400</v>
      </c>
      <c r="Z981">
        <v>50732</v>
      </c>
      <c r="AA981" t="s">
        <v>33</v>
      </c>
      <c r="AB981">
        <v>575</v>
      </c>
    </row>
    <row r="982" spans="1:29" x14ac:dyDescent="0.25">
      <c r="A982" s="9" t="s">
        <v>2644</v>
      </c>
      <c r="B982" s="4" t="s">
        <v>1336</v>
      </c>
      <c r="C982" s="4" t="s">
        <v>1328</v>
      </c>
      <c r="D982" t="s">
        <v>1337</v>
      </c>
      <c r="E982" t="s">
        <v>1</v>
      </c>
      <c r="G982" t="s">
        <v>1319</v>
      </c>
      <c r="H982" t="s">
        <v>142</v>
      </c>
      <c r="K982" t="s">
        <v>327</v>
      </c>
      <c r="L982" t="s">
        <v>1320</v>
      </c>
      <c r="M982" t="s">
        <v>1321</v>
      </c>
      <c r="N982" t="s">
        <v>1322</v>
      </c>
      <c r="O982" t="s">
        <v>1323</v>
      </c>
      <c r="P982" t="s">
        <v>1324</v>
      </c>
      <c r="R982" t="s">
        <v>1325</v>
      </c>
      <c r="S982" t="s">
        <v>1326</v>
      </c>
      <c r="V982" t="s">
        <v>1324</v>
      </c>
      <c r="X982" t="s">
        <v>1325</v>
      </c>
      <c r="Y982">
        <v>50400</v>
      </c>
      <c r="Z982">
        <v>50732</v>
      </c>
      <c r="AA982" t="s">
        <v>33</v>
      </c>
      <c r="AB982">
        <v>579</v>
      </c>
    </row>
    <row r="983" spans="1:29" x14ac:dyDescent="0.25">
      <c r="A983" s="9" t="s">
        <v>2645</v>
      </c>
      <c r="B983" s="4" t="s">
        <v>1338</v>
      </c>
      <c r="C983" s="4" t="s">
        <v>1328</v>
      </c>
      <c r="D983" t="s">
        <v>1339</v>
      </c>
      <c r="E983" t="s">
        <v>25</v>
      </c>
      <c r="G983" t="s">
        <v>1319</v>
      </c>
      <c r="K983" t="s">
        <v>327</v>
      </c>
      <c r="L983" t="s">
        <v>1320</v>
      </c>
      <c r="M983" t="s">
        <v>1321</v>
      </c>
      <c r="N983" t="s">
        <v>1322</v>
      </c>
      <c r="O983" t="s">
        <v>1323</v>
      </c>
      <c r="P983" t="s">
        <v>1324</v>
      </c>
      <c r="R983" t="s">
        <v>1325</v>
      </c>
      <c r="S983" t="s">
        <v>1326</v>
      </c>
      <c r="V983" t="s">
        <v>1324</v>
      </c>
      <c r="X983" t="s">
        <v>1325</v>
      </c>
      <c r="Y983">
        <v>50400</v>
      </c>
      <c r="Z983">
        <v>50732</v>
      </c>
      <c r="AA983" t="s">
        <v>33</v>
      </c>
    </row>
    <row r="984" spans="1:29" x14ac:dyDescent="0.25">
      <c r="A984" s="9" t="s">
        <v>2646</v>
      </c>
      <c r="B984" s="4" t="s">
        <v>1340</v>
      </c>
      <c r="C984" s="4" t="s">
        <v>1328</v>
      </c>
      <c r="D984" t="s">
        <v>1341</v>
      </c>
      <c r="E984" t="s">
        <v>25</v>
      </c>
      <c r="G984" t="s">
        <v>1319</v>
      </c>
      <c r="K984" t="s">
        <v>327</v>
      </c>
      <c r="L984" t="s">
        <v>1320</v>
      </c>
      <c r="M984" t="s">
        <v>1321</v>
      </c>
      <c r="N984" t="s">
        <v>1322</v>
      </c>
      <c r="O984" t="s">
        <v>1323</v>
      </c>
      <c r="P984" t="s">
        <v>1324</v>
      </c>
      <c r="R984" t="s">
        <v>1325</v>
      </c>
      <c r="S984" t="s">
        <v>1326</v>
      </c>
      <c r="V984" t="s">
        <v>1324</v>
      </c>
      <c r="X984" t="s">
        <v>1325</v>
      </c>
      <c r="Y984">
        <v>50400</v>
      </c>
      <c r="Z984">
        <v>50732</v>
      </c>
      <c r="AA984" t="s">
        <v>33</v>
      </c>
    </row>
    <row r="985" spans="1:29" x14ac:dyDescent="0.25">
      <c r="A985" s="9" t="s">
        <v>2647</v>
      </c>
      <c r="B985" s="4" t="s">
        <v>1314</v>
      </c>
      <c r="C985" s="4" t="s">
        <v>1342</v>
      </c>
      <c r="D985" t="s">
        <v>116</v>
      </c>
      <c r="E985" t="s">
        <v>1</v>
      </c>
      <c r="G985" t="s">
        <v>118</v>
      </c>
      <c r="H985" t="s">
        <v>3230</v>
      </c>
      <c r="K985">
        <v>401</v>
      </c>
      <c r="L985" t="s">
        <v>119</v>
      </c>
      <c r="M985" t="s">
        <v>120</v>
      </c>
      <c r="N985" s="1">
        <v>41665</v>
      </c>
      <c r="O985" t="s">
        <v>121</v>
      </c>
      <c r="P985" t="s">
        <v>122</v>
      </c>
      <c r="Q985" t="s">
        <v>123</v>
      </c>
      <c r="S985" t="s">
        <v>124</v>
      </c>
      <c r="Z985">
        <v>560055</v>
      </c>
      <c r="AB985" t="s">
        <v>125</v>
      </c>
      <c r="AC985">
        <v>560</v>
      </c>
    </row>
    <row r="986" spans="1:29" x14ac:dyDescent="0.25">
      <c r="A986" s="9" t="s">
        <v>2647</v>
      </c>
      <c r="B986" s="4" t="s">
        <v>1314</v>
      </c>
      <c r="C986" s="4" t="s">
        <v>1342</v>
      </c>
      <c r="D986" t="s">
        <v>116</v>
      </c>
      <c r="E986" t="s">
        <v>1</v>
      </c>
      <c r="G986" t="s">
        <v>118</v>
      </c>
      <c r="H986" t="s">
        <v>163</v>
      </c>
      <c r="K986">
        <v>401</v>
      </c>
      <c r="L986" t="s">
        <v>119</v>
      </c>
      <c r="M986" t="s">
        <v>120</v>
      </c>
      <c r="N986" s="1">
        <v>41665</v>
      </c>
      <c r="O986" t="s">
        <v>121</v>
      </c>
      <c r="P986" t="s">
        <v>122</v>
      </c>
      <c r="Q986" t="s">
        <v>123</v>
      </c>
      <c r="S986" t="s">
        <v>124</v>
      </c>
      <c r="Z986">
        <v>560055</v>
      </c>
      <c r="AB986" t="s">
        <v>125</v>
      </c>
      <c r="AC986">
        <v>561</v>
      </c>
    </row>
    <row r="987" spans="1:29" x14ac:dyDescent="0.25">
      <c r="A987" s="9" t="s">
        <v>2647</v>
      </c>
      <c r="B987" s="4" t="s">
        <v>1314</v>
      </c>
      <c r="C987" s="4" t="s">
        <v>1342</v>
      </c>
      <c r="D987" t="s">
        <v>116</v>
      </c>
      <c r="E987" t="s">
        <v>1</v>
      </c>
      <c r="G987" t="s">
        <v>118</v>
      </c>
      <c r="H987" t="s">
        <v>144</v>
      </c>
      <c r="K987">
        <v>401</v>
      </c>
      <c r="L987" t="s">
        <v>119</v>
      </c>
      <c r="M987" t="s">
        <v>120</v>
      </c>
      <c r="N987" s="1">
        <v>41665</v>
      </c>
      <c r="O987" t="s">
        <v>121</v>
      </c>
      <c r="P987" t="s">
        <v>122</v>
      </c>
      <c r="Q987" t="s">
        <v>123</v>
      </c>
      <c r="S987" t="s">
        <v>124</v>
      </c>
      <c r="Z987">
        <v>560055</v>
      </c>
      <c r="AB987" t="s">
        <v>125</v>
      </c>
      <c r="AC987">
        <v>563</v>
      </c>
    </row>
    <row r="988" spans="1:29" x14ac:dyDescent="0.25">
      <c r="A988" s="9" t="s">
        <v>2647</v>
      </c>
      <c r="B988" s="4" t="s">
        <v>1314</v>
      </c>
      <c r="C988" s="4" t="s">
        <v>1342</v>
      </c>
      <c r="D988" t="s">
        <v>116</v>
      </c>
      <c r="E988" t="s">
        <v>1</v>
      </c>
      <c r="G988" t="s">
        <v>118</v>
      </c>
      <c r="H988" t="s">
        <v>3227</v>
      </c>
      <c r="K988">
        <v>401</v>
      </c>
      <c r="L988" t="s">
        <v>119</v>
      </c>
      <c r="M988" t="s">
        <v>120</v>
      </c>
      <c r="N988" s="1">
        <v>41665</v>
      </c>
      <c r="O988" t="s">
        <v>121</v>
      </c>
      <c r="P988" t="s">
        <v>122</v>
      </c>
      <c r="Q988" t="s">
        <v>123</v>
      </c>
      <c r="S988" t="s">
        <v>124</v>
      </c>
      <c r="Z988">
        <v>560055</v>
      </c>
      <c r="AB988" t="s">
        <v>125</v>
      </c>
      <c r="AC988">
        <v>565</v>
      </c>
    </row>
    <row r="989" spans="1:29" x14ac:dyDescent="0.25">
      <c r="A989" s="9" t="s">
        <v>2648</v>
      </c>
      <c r="B989" s="4" t="s">
        <v>1343</v>
      </c>
      <c r="C989" s="4" t="s">
        <v>1328</v>
      </c>
      <c r="D989" t="s">
        <v>1344</v>
      </c>
      <c r="E989" t="s">
        <v>25</v>
      </c>
      <c r="G989" t="s">
        <v>1319</v>
      </c>
      <c r="H989"/>
      <c r="K989" t="s">
        <v>327</v>
      </c>
      <c r="L989" t="s">
        <v>1320</v>
      </c>
      <c r="M989" t="s">
        <v>1321</v>
      </c>
      <c r="N989" t="s">
        <v>1322</v>
      </c>
      <c r="O989" t="s">
        <v>1323</v>
      </c>
      <c r="P989" t="s">
        <v>1324</v>
      </c>
      <c r="R989" t="s">
        <v>1325</v>
      </c>
      <c r="S989" t="s">
        <v>1326</v>
      </c>
      <c r="V989" t="s">
        <v>1324</v>
      </c>
      <c r="X989" t="s">
        <v>1325</v>
      </c>
      <c r="Y989">
        <v>50400</v>
      </c>
      <c r="Z989">
        <v>50732</v>
      </c>
      <c r="AA989" t="s">
        <v>33</v>
      </c>
    </row>
    <row r="990" spans="1:29" x14ac:dyDescent="0.25">
      <c r="A990" s="9" t="s">
        <v>2649</v>
      </c>
      <c r="B990" s="4" t="s">
        <v>1345</v>
      </c>
      <c r="C990" s="4" t="s">
        <v>1346</v>
      </c>
      <c r="D990" t="s">
        <v>1347</v>
      </c>
      <c r="E990" t="s">
        <v>151</v>
      </c>
      <c r="G990" t="s">
        <v>1348</v>
      </c>
      <c r="H990" s="9" t="s">
        <v>46</v>
      </c>
      <c r="K990" t="s">
        <v>327</v>
      </c>
      <c r="L990" t="s">
        <v>1349</v>
      </c>
      <c r="M990" t="s">
        <v>1350</v>
      </c>
      <c r="N990">
        <v>3</v>
      </c>
      <c r="O990" t="s">
        <v>1351</v>
      </c>
      <c r="P990" t="s">
        <v>1352</v>
      </c>
      <c r="R990" t="s">
        <v>1353</v>
      </c>
      <c r="S990" t="s">
        <v>1354</v>
      </c>
      <c r="V990" t="s">
        <v>1355</v>
      </c>
      <c r="X990" t="s">
        <v>1353</v>
      </c>
      <c r="Y990" t="s">
        <v>1356</v>
      </c>
      <c r="Z990" t="s">
        <v>1357</v>
      </c>
      <c r="AA990" t="s">
        <v>1358</v>
      </c>
      <c r="AB990">
        <v>506</v>
      </c>
    </row>
    <row r="991" spans="1:29" x14ac:dyDescent="0.25">
      <c r="A991" s="9" t="s">
        <v>2650</v>
      </c>
      <c r="B991" s="4" t="s">
        <v>1314</v>
      </c>
      <c r="C991" s="4" t="s">
        <v>1342</v>
      </c>
      <c r="D991" t="s">
        <v>116</v>
      </c>
      <c r="E991" t="s">
        <v>25</v>
      </c>
      <c r="G991" t="s">
        <v>118</v>
      </c>
      <c r="H991"/>
      <c r="K991">
        <v>401</v>
      </c>
      <c r="L991" t="s">
        <v>119</v>
      </c>
      <c r="M991" t="s">
        <v>120</v>
      </c>
      <c r="N991" s="1">
        <v>41665</v>
      </c>
      <c r="O991" t="s">
        <v>121</v>
      </c>
      <c r="P991" t="s">
        <v>122</v>
      </c>
      <c r="Q991" t="s">
        <v>123</v>
      </c>
      <c r="S991" t="s">
        <v>124</v>
      </c>
      <c r="Z991">
        <v>560055</v>
      </c>
      <c r="AB991" t="s">
        <v>125</v>
      </c>
    </row>
    <row r="992" spans="1:29" x14ac:dyDescent="0.25">
      <c r="A992" s="9" t="s">
        <v>2651</v>
      </c>
      <c r="B992" s="4">
        <f>92-51-2086-200</f>
        <v>-2245</v>
      </c>
      <c r="C992" s="4">
        <f>92-51-208-6911</f>
        <v>-7078</v>
      </c>
      <c r="D992" t="s">
        <v>1359</v>
      </c>
      <c r="F992" t="s">
        <v>583</v>
      </c>
      <c r="G992" t="s">
        <v>1360</v>
      </c>
      <c r="H992"/>
      <c r="L992">
        <v>336</v>
      </c>
      <c r="M992" t="s">
        <v>1361</v>
      </c>
      <c r="N992" t="s">
        <v>1362</v>
      </c>
      <c r="O992" t="s">
        <v>1363</v>
      </c>
      <c r="P992" t="s">
        <v>1364</v>
      </c>
      <c r="W992">
        <v>74000</v>
      </c>
      <c r="Y992" t="s">
        <v>742</v>
      </c>
    </row>
    <row r="993" spans="1:29" x14ac:dyDescent="0.25">
      <c r="A993" s="9" t="s">
        <v>2652</v>
      </c>
      <c r="B993" s="4">
        <v>92512086252</v>
      </c>
      <c r="H993"/>
    </row>
    <row r="994" spans="1:29" x14ac:dyDescent="0.25">
      <c r="A994" s="9" t="s">
        <v>2308</v>
      </c>
      <c r="D994" t="s">
        <v>1365</v>
      </c>
      <c r="E994" t="s">
        <v>151</v>
      </c>
      <c r="G994" t="s">
        <v>2243</v>
      </c>
      <c r="H994"/>
      <c r="I994" t="s">
        <v>1364</v>
      </c>
      <c r="J994" t="s">
        <v>1361</v>
      </c>
      <c r="L994" s="9" t="s">
        <v>1362</v>
      </c>
      <c r="P994">
        <v>74000</v>
      </c>
      <c r="R994" t="s">
        <v>742</v>
      </c>
    </row>
    <row r="995" spans="1:29" x14ac:dyDescent="0.25">
      <c r="A995" s="9" t="s">
        <v>2653</v>
      </c>
      <c r="B995" s="4" t="s">
        <v>1314</v>
      </c>
      <c r="C995" s="4" t="s">
        <v>1342</v>
      </c>
      <c r="D995" t="s">
        <v>116</v>
      </c>
      <c r="E995" t="s">
        <v>151</v>
      </c>
      <c r="F995" t="s">
        <v>1205</v>
      </c>
      <c r="G995" t="s">
        <v>118</v>
      </c>
      <c r="H995" t="s">
        <v>81</v>
      </c>
      <c r="K995">
        <v>401</v>
      </c>
      <c r="L995" t="s">
        <v>119</v>
      </c>
      <c r="M995" t="s">
        <v>120</v>
      </c>
      <c r="N995" s="1">
        <v>41665</v>
      </c>
      <c r="O995" t="s">
        <v>121</v>
      </c>
      <c r="P995" t="s">
        <v>122</v>
      </c>
      <c r="Q995" t="s">
        <v>123</v>
      </c>
      <c r="S995" t="s">
        <v>124</v>
      </c>
      <c r="Z995">
        <v>560055</v>
      </c>
      <c r="AB995" t="s">
        <v>125</v>
      </c>
      <c r="AC995">
        <v>508</v>
      </c>
    </row>
    <row r="996" spans="1:29" x14ac:dyDescent="0.25">
      <c r="A996" s="9" t="s">
        <v>2654</v>
      </c>
      <c r="B996" s="4" t="s">
        <v>1366</v>
      </c>
      <c r="C996" s="4" t="s">
        <v>129</v>
      </c>
      <c r="D996" t="s">
        <v>130</v>
      </c>
      <c r="E996" t="s">
        <v>151</v>
      </c>
      <c r="F996" t="s">
        <v>1367</v>
      </c>
      <c r="G996" t="s">
        <v>131</v>
      </c>
      <c r="H996" t="s">
        <v>100</v>
      </c>
      <c r="L996" t="s">
        <v>132</v>
      </c>
      <c r="M996" t="s">
        <v>133</v>
      </c>
      <c r="N996" t="s">
        <v>134</v>
      </c>
      <c r="O996" t="s">
        <v>135</v>
      </c>
      <c r="P996" t="s">
        <v>136</v>
      </c>
      <c r="R996" t="s">
        <v>136</v>
      </c>
      <c r="S996" t="s">
        <v>137</v>
      </c>
      <c r="T996" t="s">
        <v>138</v>
      </c>
      <c r="W996" t="s">
        <v>139</v>
      </c>
      <c r="Y996" t="s">
        <v>136</v>
      </c>
      <c r="Z996">
        <v>13113</v>
      </c>
      <c r="AB996" t="s">
        <v>140</v>
      </c>
      <c r="AC996">
        <v>501</v>
      </c>
    </row>
    <row r="997" spans="1:29" x14ac:dyDescent="0.25">
      <c r="A997" s="9" t="s">
        <v>2654</v>
      </c>
      <c r="B997" s="4" t="s">
        <v>1366</v>
      </c>
      <c r="C997" s="4" t="s">
        <v>129</v>
      </c>
      <c r="D997" t="s">
        <v>130</v>
      </c>
      <c r="E997" t="s">
        <v>151</v>
      </c>
      <c r="F997" t="s">
        <v>1367</v>
      </c>
      <c r="G997" t="s">
        <v>131</v>
      </c>
      <c r="H997" t="s">
        <v>46</v>
      </c>
      <c r="L997" t="s">
        <v>132</v>
      </c>
      <c r="M997" t="s">
        <v>133</v>
      </c>
      <c r="N997" t="s">
        <v>134</v>
      </c>
      <c r="O997" t="s">
        <v>135</v>
      </c>
      <c r="P997" t="s">
        <v>136</v>
      </c>
      <c r="R997" t="s">
        <v>136</v>
      </c>
      <c r="S997" t="s">
        <v>137</v>
      </c>
      <c r="T997" t="s">
        <v>138</v>
      </c>
      <c r="W997" t="s">
        <v>139</v>
      </c>
      <c r="Y997" t="s">
        <v>136</v>
      </c>
      <c r="Z997">
        <v>13113</v>
      </c>
      <c r="AB997" t="s">
        <v>140</v>
      </c>
      <c r="AC997">
        <v>506</v>
      </c>
    </row>
    <row r="998" spans="1:29" x14ac:dyDescent="0.25">
      <c r="A998" s="9" t="s">
        <v>2654</v>
      </c>
      <c r="B998" s="4" t="s">
        <v>1366</v>
      </c>
      <c r="C998" s="4" t="s">
        <v>129</v>
      </c>
      <c r="D998" t="s">
        <v>130</v>
      </c>
      <c r="E998" t="s">
        <v>151</v>
      </c>
      <c r="F998" t="s">
        <v>1367</v>
      </c>
      <c r="G998" t="s">
        <v>131</v>
      </c>
      <c r="H998" t="s">
        <v>101</v>
      </c>
      <c r="L998" t="s">
        <v>132</v>
      </c>
      <c r="M998" t="s">
        <v>133</v>
      </c>
      <c r="N998" t="s">
        <v>134</v>
      </c>
      <c r="O998" t="s">
        <v>135</v>
      </c>
      <c r="P998" t="s">
        <v>136</v>
      </c>
      <c r="R998" t="s">
        <v>136</v>
      </c>
      <c r="S998" t="s">
        <v>137</v>
      </c>
      <c r="T998" t="s">
        <v>138</v>
      </c>
      <c r="W998" t="s">
        <v>139</v>
      </c>
      <c r="Y998" t="s">
        <v>136</v>
      </c>
      <c r="Z998">
        <v>13113</v>
      </c>
      <c r="AB998" t="s">
        <v>140</v>
      </c>
      <c r="AC998">
        <v>510</v>
      </c>
    </row>
    <row r="999" spans="1:29" x14ac:dyDescent="0.25">
      <c r="A999" s="9" t="s">
        <v>2655</v>
      </c>
      <c r="B999" s="4" t="s">
        <v>1368</v>
      </c>
      <c r="C999" s="4" t="s">
        <v>129</v>
      </c>
      <c r="D999" t="s">
        <v>130</v>
      </c>
      <c r="E999" t="s">
        <v>1</v>
      </c>
      <c r="G999" t="s">
        <v>131</v>
      </c>
      <c r="H999" t="s">
        <v>127</v>
      </c>
      <c r="L999" t="s">
        <v>132</v>
      </c>
      <c r="M999" t="s">
        <v>133</v>
      </c>
      <c r="N999" t="s">
        <v>134</v>
      </c>
      <c r="O999" t="s">
        <v>135</v>
      </c>
      <c r="P999" t="s">
        <v>136</v>
      </c>
      <c r="R999" t="s">
        <v>136</v>
      </c>
      <c r="S999" t="s">
        <v>137</v>
      </c>
      <c r="T999" t="s">
        <v>138</v>
      </c>
      <c r="W999" t="s">
        <v>139</v>
      </c>
      <c r="Y999" t="s">
        <v>136</v>
      </c>
      <c r="Z999">
        <v>13113</v>
      </c>
      <c r="AB999" t="s">
        <v>140</v>
      </c>
      <c r="AC999">
        <v>590</v>
      </c>
    </row>
    <row r="1000" spans="1:29" x14ac:dyDescent="0.25">
      <c r="A1000" s="9" t="s">
        <v>2655</v>
      </c>
      <c r="B1000" s="4" t="s">
        <v>1368</v>
      </c>
      <c r="C1000" s="4" t="s">
        <v>129</v>
      </c>
      <c r="D1000" t="s">
        <v>130</v>
      </c>
      <c r="E1000" t="s">
        <v>1</v>
      </c>
      <c r="G1000" t="s">
        <v>131</v>
      </c>
      <c r="H1000" t="s">
        <v>6</v>
      </c>
      <c r="L1000" t="s">
        <v>132</v>
      </c>
      <c r="M1000" t="s">
        <v>133</v>
      </c>
      <c r="N1000" t="s">
        <v>134</v>
      </c>
      <c r="O1000" t="s">
        <v>135</v>
      </c>
      <c r="P1000" t="s">
        <v>136</v>
      </c>
      <c r="R1000" t="s">
        <v>136</v>
      </c>
      <c r="S1000" t="s">
        <v>137</v>
      </c>
      <c r="T1000" t="s">
        <v>138</v>
      </c>
      <c r="W1000" t="s">
        <v>139</v>
      </c>
      <c r="Y1000" t="s">
        <v>136</v>
      </c>
      <c r="Z1000">
        <v>13113</v>
      </c>
      <c r="AB1000" t="s">
        <v>140</v>
      </c>
      <c r="AC1000">
        <v>574</v>
      </c>
    </row>
    <row r="1001" spans="1:29" x14ac:dyDescent="0.25">
      <c r="A1001" s="9" t="s">
        <v>2655</v>
      </c>
      <c r="B1001" s="4" t="s">
        <v>1368</v>
      </c>
      <c r="C1001" s="4" t="s">
        <v>129</v>
      </c>
      <c r="D1001" t="s">
        <v>130</v>
      </c>
      <c r="E1001" t="s">
        <v>1</v>
      </c>
      <c r="G1001" t="s">
        <v>131</v>
      </c>
      <c r="H1001" t="s">
        <v>3230</v>
      </c>
      <c r="L1001" t="s">
        <v>132</v>
      </c>
      <c r="M1001" t="s">
        <v>133</v>
      </c>
      <c r="N1001" t="s">
        <v>134</v>
      </c>
      <c r="O1001" t="s">
        <v>135</v>
      </c>
      <c r="P1001" t="s">
        <v>136</v>
      </c>
      <c r="R1001" t="s">
        <v>136</v>
      </c>
      <c r="S1001" t="s">
        <v>137</v>
      </c>
      <c r="T1001" t="s">
        <v>138</v>
      </c>
      <c r="W1001" t="s">
        <v>139</v>
      </c>
      <c r="Y1001" t="s">
        <v>136</v>
      </c>
      <c r="Z1001">
        <v>13113</v>
      </c>
      <c r="AB1001" t="s">
        <v>140</v>
      </c>
      <c r="AC1001">
        <v>560</v>
      </c>
    </row>
    <row r="1002" spans="1:29" x14ac:dyDescent="0.25">
      <c r="A1002" s="9" t="s">
        <v>2655</v>
      </c>
      <c r="B1002" s="4" t="s">
        <v>1368</v>
      </c>
      <c r="C1002" s="4" t="s">
        <v>129</v>
      </c>
      <c r="D1002" t="s">
        <v>130</v>
      </c>
      <c r="E1002" t="s">
        <v>1</v>
      </c>
      <c r="G1002" t="s">
        <v>131</v>
      </c>
      <c r="H1002" t="s">
        <v>321</v>
      </c>
      <c r="L1002" t="s">
        <v>132</v>
      </c>
      <c r="M1002" t="s">
        <v>133</v>
      </c>
      <c r="N1002" t="s">
        <v>134</v>
      </c>
      <c r="O1002" t="s">
        <v>135</v>
      </c>
      <c r="P1002" t="s">
        <v>136</v>
      </c>
      <c r="R1002" t="s">
        <v>136</v>
      </c>
      <c r="S1002" t="s">
        <v>137</v>
      </c>
      <c r="T1002" t="s">
        <v>138</v>
      </c>
      <c r="W1002" t="s">
        <v>139</v>
      </c>
      <c r="Y1002" t="s">
        <v>136</v>
      </c>
      <c r="Z1002">
        <v>13113</v>
      </c>
      <c r="AB1002" t="s">
        <v>140</v>
      </c>
      <c r="AC1002">
        <v>566</v>
      </c>
    </row>
    <row r="1003" spans="1:29" x14ac:dyDescent="0.25">
      <c r="A1003" s="9" t="s">
        <v>2656</v>
      </c>
      <c r="B1003" s="4" t="s">
        <v>1369</v>
      </c>
      <c r="C1003" s="4" t="s">
        <v>1370</v>
      </c>
      <c r="D1003" t="s">
        <v>106</v>
      </c>
      <c r="E1003" t="s">
        <v>67</v>
      </c>
      <c r="F1003" t="s">
        <v>230</v>
      </c>
      <c r="G1003" t="s">
        <v>108</v>
      </c>
      <c r="H1003" t="s">
        <v>195</v>
      </c>
      <c r="K1003" t="s">
        <v>109</v>
      </c>
      <c r="L1003" t="s">
        <v>110</v>
      </c>
      <c r="M1003" t="s">
        <v>111</v>
      </c>
      <c r="O1003" t="s">
        <v>112</v>
      </c>
      <c r="Q1003" t="s">
        <v>113</v>
      </c>
      <c r="R1003" t="s">
        <v>114</v>
      </c>
      <c r="U1003" t="s">
        <v>112</v>
      </c>
      <c r="W1003" t="s">
        <v>113</v>
      </c>
      <c r="Z1003" t="s">
        <v>115</v>
      </c>
      <c r="AA1003">
        <v>10004</v>
      </c>
    </row>
    <row r="1004" spans="1:29" x14ac:dyDescent="0.25">
      <c r="A1004" s="9" t="s">
        <v>2656</v>
      </c>
      <c r="B1004" s="4" t="s">
        <v>1369</v>
      </c>
      <c r="C1004" s="4" t="s">
        <v>1370</v>
      </c>
      <c r="D1004" t="s">
        <v>106</v>
      </c>
      <c r="E1004" t="s">
        <v>67</v>
      </c>
      <c r="F1004" t="s">
        <v>230</v>
      </c>
      <c r="G1004" t="s">
        <v>108</v>
      </c>
      <c r="H1004" t="s">
        <v>55</v>
      </c>
      <c r="K1004" t="s">
        <v>109</v>
      </c>
      <c r="L1004" t="s">
        <v>110</v>
      </c>
      <c r="M1004" t="s">
        <v>111</v>
      </c>
      <c r="O1004" t="s">
        <v>112</v>
      </c>
      <c r="Q1004" t="s">
        <v>113</v>
      </c>
      <c r="R1004" t="s">
        <v>114</v>
      </c>
      <c r="U1004" t="s">
        <v>112</v>
      </c>
      <c r="W1004" t="s">
        <v>113</v>
      </c>
      <c r="Z1004" t="s">
        <v>115</v>
      </c>
      <c r="AA1004">
        <v>10008</v>
      </c>
    </row>
    <row r="1005" spans="1:29" x14ac:dyDescent="0.25">
      <c r="A1005" s="9" t="s">
        <v>2656</v>
      </c>
      <c r="B1005" s="4" t="s">
        <v>1369</v>
      </c>
      <c r="C1005" s="4" t="s">
        <v>1370</v>
      </c>
      <c r="D1005" t="s">
        <v>106</v>
      </c>
      <c r="E1005" t="s">
        <v>67</v>
      </c>
      <c r="F1005" t="s">
        <v>230</v>
      </c>
      <c r="G1005" t="s">
        <v>108</v>
      </c>
      <c r="H1005" t="s">
        <v>101</v>
      </c>
      <c r="K1005" t="s">
        <v>109</v>
      </c>
      <c r="L1005" t="s">
        <v>110</v>
      </c>
      <c r="M1005" t="s">
        <v>111</v>
      </c>
      <c r="O1005" t="s">
        <v>112</v>
      </c>
      <c r="Q1005" t="s">
        <v>113</v>
      </c>
      <c r="R1005" t="s">
        <v>114</v>
      </c>
      <c r="U1005" t="s">
        <v>112</v>
      </c>
      <c r="W1005" t="s">
        <v>113</v>
      </c>
      <c r="Z1005" t="s">
        <v>115</v>
      </c>
      <c r="AA1005">
        <v>510</v>
      </c>
    </row>
    <row r="1006" spans="1:29" x14ac:dyDescent="0.25">
      <c r="A1006" s="9" t="s">
        <v>2657</v>
      </c>
      <c r="B1006" s="4" t="s">
        <v>1371</v>
      </c>
      <c r="C1006" s="4" t="s">
        <v>1372</v>
      </c>
      <c r="D1006" t="s">
        <v>1373</v>
      </c>
      <c r="E1006" t="s">
        <v>1</v>
      </c>
      <c r="G1006" t="s">
        <v>108</v>
      </c>
      <c r="H1006" t="s">
        <v>143</v>
      </c>
      <c r="K1006" t="s">
        <v>109</v>
      </c>
      <c r="L1006" t="s">
        <v>110</v>
      </c>
      <c r="M1006" t="s">
        <v>111</v>
      </c>
      <c r="O1006" t="s">
        <v>112</v>
      </c>
      <c r="Q1006" t="s">
        <v>113</v>
      </c>
      <c r="R1006" t="s">
        <v>114</v>
      </c>
      <c r="U1006" t="s">
        <v>112</v>
      </c>
      <c r="W1006" t="s">
        <v>113</v>
      </c>
      <c r="Z1006" t="s">
        <v>115</v>
      </c>
      <c r="AA1006">
        <v>577</v>
      </c>
    </row>
    <row r="1007" spans="1:29" x14ac:dyDescent="0.25">
      <c r="A1007" s="9" t="s">
        <v>2658</v>
      </c>
      <c r="D1007" t="s">
        <v>1374</v>
      </c>
      <c r="F1007" t="s">
        <v>583</v>
      </c>
      <c r="G1007" t="s">
        <v>177</v>
      </c>
      <c r="L1007" t="s">
        <v>178</v>
      </c>
      <c r="M1007" t="s">
        <v>179</v>
      </c>
      <c r="N1007" t="s">
        <v>180</v>
      </c>
      <c r="P1007" t="s">
        <v>181</v>
      </c>
      <c r="W1007" t="s">
        <v>182</v>
      </c>
      <c r="Y1007" t="s">
        <v>183</v>
      </c>
    </row>
    <row r="1008" spans="1:29" x14ac:dyDescent="0.25">
      <c r="A1008" s="9" t="s">
        <v>2659</v>
      </c>
      <c r="B1008" s="4" t="s">
        <v>1375</v>
      </c>
      <c r="C1008" s="4" t="s">
        <v>174</v>
      </c>
      <c r="D1008" t="s">
        <v>175</v>
      </c>
      <c r="E1008" t="s">
        <v>1</v>
      </c>
      <c r="G1008" t="s">
        <v>177</v>
      </c>
      <c r="H1008" t="s">
        <v>45</v>
      </c>
      <c r="L1008" t="s">
        <v>178</v>
      </c>
      <c r="M1008" t="s">
        <v>179</v>
      </c>
      <c r="N1008" t="s">
        <v>180</v>
      </c>
      <c r="P1008" t="s">
        <v>181</v>
      </c>
      <c r="W1008" t="s">
        <v>182</v>
      </c>
      <c r="Y1008" t="s">
        <v>183</v>
      </c>
      <c r="Z1008">
        <v>10002</v>
      </c>
    </row>
    <row r="1009" spans="1:26" x14ac:dyDescent="0.25">
      <c r="A1009" s="9" t="s">
        <v>2660</v>
      </c>
      <c r="B1009" s="4" t="s">
        <v>1376</v>
      </c>
      <c r="C1009" s="4" t="s">
        <v>174</v>
      </c>
      <c r="D1009" t="s">
        <v>175</v>
      </c>
      <c r="E1009" t="s">
        <v>1</v>
      </c>
      <c r="G1009" t="s">
        <v>177</v>
      </c>
      <c r="H1009" t="s">
        <v>45</v>
      </c>
      <c r="L1009" t="s">
        <v>178</v>
      </c>
      <c r="M1009" t="s">
        <v>179</v>
      </c>
      <c r="N1009" t="s">
        <v>180</v>
      </c>
      <c r="P1009" t="s">
        <v>181</v>
      </c>
      <c r="W1009" t="s">
        <v>182</v>
      </c>
      <c r="Y1009" t="s">
        <v>183</v>
      </c>
      <c r="Z1009">
        <v>10002</v>
      </c>
    </row>
    <row r="1010" spans="1:26" x14ac:dyDescent="0.25">
      <c r="A1010" s="9" t="s">
        <v>2661</v>
      </c>
      <c r="B1010" s="4" t="s">
        <v>1377</v>
      </c>
      <c r="C1010" s="4" t="s">
        <v>174</v>
      </c>
      <c r="D1010" t="s">
        <v>175</v>
      </c>
      <c r="E1010" t="s">
        <v>25</v>
      </c>
      <c r="G1010" t="s">
        <v>177</v>
      </c>
      <c r="H1010" t="s">
        <v>55</v>
      </c>
      <c r="L1010" t="s">
        <v>178</v>
      </c>
      <c r="M1010" t="s">
        <v>179</v>
      </c>
      <c r="N1010" t="s">
        <v>180</v>
      </c>
      <c r="P1010" t="s">
        <v>181</v>
      </c>
      <c r="W1010" t="s">
        <v>182</v>
      </c>
      <c r="Y1010" t="s">
        <v>183</v>
      </c>
      <c r="Z1010">
        <v>10008</v>
      </c>
    </row>
    <row r="1011" spans="1:26" x14ac:dyDescent="0.25">
      <c r="A1011" s="9" t="s">
        <v>2661</v>
      </c>
      <c r="B1011" s="4" t="s">
        <v>1377</v>
      </c>
      <c r="C1011" s="4" t="s">
        <v>174</v>
      </c>
      <c r="D1011" t="s">
        <v>175</v>
      </c>
      <c r="E1011" t="s">
        <v>25</v>
      </c>
      <c r="G1011" t="s">
        <v>177</v>
      </c>
      <c r="H1011" t="s">
        <v>320</v>
      </c>
      <c r="L1011" t="s">
        <v>178</v>
      </c>
      <c r="M1011" t="s">
        <v>179</v>
      </c>
      <c r="N1011" t="s">
        <v>180</v>
      </c>
      <c r="P1011" t="s">
        <v>181</v>
      </c>
      <c r="W1011" t="s">
        <v>182</v>
      </c>
      <c r="Y1011" t="s">
        <v>183</v>
      </c>
      <c r="Z1011">
        <v>562</v>
      </c>
    </row>
    <row r="1012" spans="1:26" x14ac:dyDescent="0.25">
      <c r="A1012" s="9" t="s">
        <v>2661</v>
      </c>
      <c r="B1012" s="4" t="s">
        <v>1377</v>
      </c>
      <c r="C1012" s="4" t="s">
        <v>174</v>
      </c>
      <c r="D1012" t="s">
        <v>175</v>
      </c>
      <c r="E1012" t="s">
        <v>25</v>
      </c>
      <c r="G1012" t="s">
        <v>177</v>
      </c>
      <c r="H1012" t="s">
        <v>147</v>
      </c>
      <c r="L1012" t="s">
        <v>178</v>
      </c>
      <c r="M1012" t="s">
        <v>179</v>
      </c>
      <c r="N1012" t="s">
        <v>180</v>
      </c>
      <c r="P1012" t="s">
        <v>181</v>
      </c>
      <c r="W1012" t="s">
        <v>182</v>
      </c>
      <c r="Y1012" t="s">
        <v>183</v>
      </c>
      <c r="Z1012">
        <v>568</v>
      </c>
    </row>
    <row r="1013" spans="1:26" x14ac:dyDescent="0.25">
      <c r="A1013" s="9" t="s">
        <v>2662</v>
      </c>
      <c r="D1013" t="s">
        <v>1378</v>
      </c>
      <c r="E1013" t="s">
        <v>1</v>
      </c>
      <c r="G1013" t="s">
        <v>177</v>
      </c>
      <c r="H1013" t="s">
        <v>127</v>
      </c>
      <c r="L1013" t="s">
        <v>178</v>
      </c>
      <c r="M1013" t="s">
        <v>179</v>
      </c>
      <c r="N1013" t="s">
        <v>180</v>
      </c>
      <c r="P1013" t="s">
        <v>181</v>
      </c>
      <c r="W1013" t="s">
        <v>182</v>
      </c>
      <c r="Y1013" t="s">
        <v>183</v>
      </c>
      <c r="Z1013">
        <v>590</v>
      </c>
    </row>
    <row r="1014" spans="1:26" x14ac:dyDescent="0.25">
      <c r="A1014" s="9" t="s">
        <v>2663</v>
      </c>
      <c r="B1014" s="4" t="s">
        <v>1379</v>
      </c>
      <c r="C1014" s="4" t="s">
        <v>174</v>
      </c>
      <c r="D1014" t="s">
        <v>175</v>
      </c>
      <c r="E1014" t="s">
        <v>67</v>
      </c>
      <c r="G1014" t="s">
        <v>177</v>
      </c>
      <c r="H1014" t="s">
        <v>45</v>
      </c>
      <c r="L1014" t="s">
        <v>178</v>
      </c>
      <c r="M1014" t="s">
        <v>179</v>
      </c>
      <c r="N1014" t="s">
        <v>180</v>
      </c>
      <c r="P1014" t="s">
        <v>181</v>
      </c>
      <c r="W1014" t="s">
        <v>182</v>
      </c>
      <c r="Y1014" t="s">
        <v>183</v>
      </c>
      <c r="Z1014">
        <v>10002</v>
      </c>
    </row>
    <row r="1015" spans="1:26" x14ac:dyDescent="0.25">
      <c r="A1015" s="9" t="s">
        <v>2664</v>
      </c>
      <c r="B1015" s="4" t="s">
        <v>1380</v>
      </c>
      <c r="C1015" s="4" t="s">
        <v>174</v>
      </c>
      <c r="D1015" t="s">
        <v>175</v>
      </c>
      <c r="E1015" t="s">
        <v>1</v>
      </c>
      <c r="F1015" t="s">
        <v>1381</v>
      </c>
      <c r="G1015" t="s">
        <v>177</v>
      </c>
      <c r="H1015" t="s">
        <v>100</v>
      </c>
      <c r="L1015" t="s">
        <v>178</v>
      </c>
      <c r="M1015" t="s">
        <v>179</v>
      </c>
      <c r="N1015" t="s">
        <v>180</v>
      </c>
      <c r="P1015" t="s">
        <v>181</v>
      </c>
      <c r="W1015" t="s">
        <v>182</v>
      </c>
      <c r="Y1015" t="s">
        <v>183</v>
      </c>
      <c r="Z1015">
        <v>501</v>
      </c>
    </row>
    <row r="1016" spans="1:26" x14ac:dyDescent="0.25">
      <c r="A1016" s="9" t="s">
        <v>2664</v>
      </c>
      <c r="B1016" s="4" t="s">
        <v>1380</v>
      </c>
      <c r="C1016" s="4" t="s">
        <v>174</v>
      </c>
      <c r="D1016" t="s">
        <v>175</v>
      </c>
      <c r="E1016" t="s">
        <v>1</v>
      </c>
      <c r="F1016" t="s">
        <v>1381</v>
      </c>
      <c r="G1016" t="s">
        <v>177</v>
      </c>
      <c r="H1016" t="s">
        <v>101</v>
      </c>
      <c r="L1016" t="s">
        <v>178</v>
      </c>
      <c r="M1016" t="s">
        <v>179</v>
      </c>
      <c r="N1016" t="s">
        <v>180</v>
      </c>
      <c r="P1016" t="s">
        <v>181</v>
      </c>
      <c r="W1016" t="s">
        <v>182</v>
      </c>
      <c r="Y1016" t="s">
        <v>183</v>
      </c>
      <c r="Z1016">
        <v>510</v>
      </c>
    </row>
    <row r="1017" spans="1:26" x14ac:dyDescent="0.25">
      <c r="A1017" s="9" t="s">
        <v>2664</v>
      </c>
      <c r="B1017" s="4" t="s">
        <v>1380</v>
      </c>
      <c r="C1017" s="4" t="s">
        <v>174</v>
      </c>
      <c r="D1017" t="s">
        <v>175</v>
      </c>
      <c r="E1017" t="s">
        <v>1</v>
      </c>
      <c r="F1017" t="s">
        <v>1381</v>
      </c>
      <c r="G1017" t="s">
        <v>177</v>
      </c>
      <c r="H1017" t="s">
        <v>144</v>
      </c>
      <c r="L1017" t="s">
        <v>178</v>
      </c>
      <c r="M1017" t="s">
        <v>179</v>
      </c>
      <c r="N1017" t="s">
        <v>180</v>
      </c>
      <c r="P1017" t="s">
        <v>181</v>
      </c>
      <c r="W1017" t="s">
        <v>182</v>
      </c>
      <c r="Y1017" t="s">
        <v>183</v>
      </c>
      <c r="Z1017">
        <v>563</v>
      </c>
    </row>
    <row r="1018" spans="1:26" x14ac:dyDescent="0.25">
      <c r="A1018" s="9" t="s">
        <v>2664</v>
      </c>
      <c r="B1018" s="4" t="s">
        <v>1380</v>
      </c>
      <c r="C1018" s="4" t="s">
        <v>174</v>
      </c>
      <c r="D1018" t="s">
        <v>175</v>
      </c>
      <c r="E1018" t="s">
        <v>1</v>
      </c>
      <c r="F1018" t="s">
        <v>1381</v>
      </c>
      <c r="G1018" t="s">
        <v>177</v>
      </c>
      <c r="H1018" t="s">
        <v>142</v>
      </c>
      <c r="L1018" t="s">
        <v>178</v>
      </c>
      <c r="M1018" t="s">
        <v>179</v>
      </c>
      <c r="N1018" t="s">
        <v>180</v>
      </c>
      <c r="P1018" t="s">
        <v>181</v>
      </c>
      <c r="W1018" t="s">
        <v>182</v>
      </c>
      <c r="Y1018" t="s">
        <v>183</v>
      </c>
      <c r="Z1018">
        <v>579</v>
      </c>
    </row>
    <row r="1019" spans="1:26" x14ac:dyDescent="0.25">
      <c r="A1019" s="9" t="s">
        <v>2665</v>
      </c>
      <c r="B1019" s="4" t="s">
        <v>1382</v>
      </c>
      <c r="C1019" s="4" t="s">
        <v>174</v>
      </c>
      <c r="D1019" t="s">
        <v>175</v>
      </c>
      <c r="E1019" t="s">
        <v>67</v>
      </c>
      <c r="F1019" t="s">
        <v>230</v>
      </c>
      <c r="G1019" t="s">
        <v>177</v>
      </c>
      <c r="H1019"/>
      <c r="L1019" t="s">
        <v>178</v>
      </c>
      <c r="M1019" t="s">
        <v>179</v>
      </c>
      <c r="N1019" t="s">
        <v>180</v>
      </c>
      <c r="P1019" t="s">
        <v>181</v>
      </c>
      <c r="W1019" t="s">
        <v>182</v>
      </c>
      <c r="Y1019" t="s">
        <v>183</v>
      </c>
    </row>
    <row r="1020" spans="1:26" x14ac:dyDescent="0.25">
      <c r="A1020" s="9" t="s">
        <v>2666</v>
      </c>
      <c r="B1020" s="4" t="s">
        <v>1383</v>
      </c>
      <c r="C1020" s="4" t="s">
        <v>174</v>
      </c>
      <c r="D1020" t="s">
        <v>175</v>
      </c>
      <c r="E1020" t="s">
        <v>1</v>
      </c>
      <c r="G1020" t="s">
        <v>177</v>
      </c>
      <c r="H1020" t="s">
        <v>322</v>
      </c>
      <c r="L1020" t="s">
        <v>178</v>
      </c>
      <c r="M1020" t="s">
        <v>179</v>
      </c>
      <c r="N1020" t="s">
        <v>180</v>
      </c>
      <c r="P1020" t="s">
        <v>181</v>
      </c>
      <c r="W1020" t="s">
        <v>182</v>
      </c>
      <c r="Y1020" t="s">
        <v>183</v>
      </c>
      <c r="Z1020">
        <v>10010</v>
      </c>
    </row>
    <row r="1021" spans="1:26" x14ac:dyDescent="0.25">
      <c r="A1021" s="9" t="s">
        <v>2667</v>
      </c>
      <c r="B1021" s="4" t="s">
        <v>1384</v>
      </c>
      <c r="C1021" s="4" t="s">
        <v>174</v>
      </c>
      <c r="D1021" t="s">
        <v>175</v>
      </c>
      <c r="E1021" t="s">
        <v>67</v>
      </c>
      <c r="G1021" t="s">
        <v>177</v>
      </c>
      <c r="H1021" t="s">
        <v>322</v>
      </c>
      <c r="L1021" t="s">
        <v>178</v>
      </c>
      <c r="M1021" t="s">
        <v>179</v>
      </c>
      <c r="N1021" t="s">
        <v>180</v>
      </c>
      <c r="P1021" t="s">
        <v>181</v>
      </c>
      <c r="W1021" t="s">
        <v>182</v>
      </c>
      <c r="Y1021" t="s">
        <v>183</v>
      </c>
      <c r="Z1021">
        <v>10010</v>
      </c>
    </row>
    <row r="1022" spans="1:26" x14ac:dyDescent="0.25">
      <c r="A1022" s="9" t="s">
        <v>2667</v>
      </c>
      <c r="B1022" s="4" t="s">
        <v>1384</v>
      </c>
      <c r="C1022" s="4" t="s">
        <v>174</v>
      </c>
      <c r="D1022" t="s">
        <v>175</v>
      </c>
      <c r="E1022" t="s">
        <v>67</v>
      </c>
      <c r="G1022" t="s">
        <v>177</v>
      </c>
      <c r="H1022" t="s">
        <v>141</v>
      </c>
      <c r="L1022" t="s">
        <v>178</v>
      </c>
      <c r="M1022" t="s">
        <v>179</v>
      </c>
      <c r="N1022" t="s">
        <v>180</v>
      </c>
      <c r="P1022" t="s">
        <v>181</v>
      </c>
      <c r="W1022" t="s">
        <v>182</v>
      </c>
      <c r="Y1022" t="s">
        <v>183</v>
      </c>
      <c r="Z1022">
        <v>516</v>
      </c>
    </row>
    <row r="1023" spans="1:26" x14ac:dyDescent="0.25">
      <c r="A1023" s="9" t="s">
        <v>2667</v>
      </c>
      <c r="B1023" s="4" t="s">
        <v>1384</v>
      </c>
      <c r="C1023" s="4" t="s">
        <v>174</v>
      </c>
      <c r="D1023" t="s">
        <v>175</v>
      </c>
      <c r="E1023" t="s">
        <v>67</v>
      </c>
      <c r="G1023" t="s">
        <v>177</v>
      </c>
      <c r="H1023" t="s">
        <v>164</v>
      </c>
      <c r="L1023" t="s">
        <v>178</v>
      </c>
      <c r="M1023" t="s">
        <v>179</v>
      </c>
      <c r="N1023" t="s">
        <v>180</v>
      </c>
      <c r="P1023" t="s">
        <v>181</v>
      </c>
      <c r="W1023" t="s">
        <v>182</v>
      </c>
      <c r="Y1023" t="s">
        <v>183</v>
      </c>
      <c r="Z1023">
        <v>576</v>
      </c>
    </row>
    <row r="1024" spans="1:26" x14ac:dyDescent="0.25">
      <c r="A1024" s="9" t="s">
        <v>2668</v>
      </c>
      <c r="B1024" s="4" t="s">
        <v>1385</v>
      </c>
      <c r="C1024" s="4" t="s">
        <v>174</v>
      </c>
      <c r="D1024" t="s">
        <v>175</v>
      </c>
      <c r="E1024" t="s">
        <v>67</v>
      </c>
      <c r="G1024" t="s">
        <v>177</v>
      </c>
      <c r="H1024" t="s">
        <v>6</v>
      </c>
      <c r="L1024" t="s">
        <v>178</v>
      </c>
      <c r="M1024" t="s">
        <v>179</v>
      </c>
      <c r="N1024" t="s">
        <v>180</v>
      </c>
      <c r="P1024" t="s">
        <v>181</v>
      </c>
      <c r="W1024" t="s">
        <v>182</v>
      </c>
      <c r="Y1024" t="s">
        <v>183</v>
      </c>
      <c r="Z1024">
        <v>574</v>
      </c>
    </row>
    <row r="1025" spans="1:26" x14ac:dyDescent="0.25">
      <c r="A1025" s="9" t="s">
        <v>2669</v>
      </c>
      <c r="B1025" s="4" t="s">
        <v>1386</v>
      </c>
      <c r="C1025" s="4" t="s">
        <v>174</v>
      </c>
      <c r="D1025" t="s">
        <v>175</v>
      </c>
      <c r="E1025" t="s">
        <v>67</v>
      </c>
      <c r="G1025" t="s">
        <v>177</v>
      </c>
      <c r="H1025" t="s">
        <v>126</v>
      </c>
      <c r="L1025" t="s">
        <v>178</v>
      </c>
      <c r="M1025" t="s">
        <v>179</v>
      </c>
      <c r="N1025" t="s">
        <v>180</v>
      </c>
      <c r="P1025" t="s">
        <v>181</v>
      </c>
      <c r="W1025" t="s">
        <v>182</v>
      </c>
      <c r="Y1025" t="s">
        <v>183</v>
      </c>
      <c r="Z1025">
        <v>515</v>
      </c>
    </row>
    <row r="1026" spans="1:26" x14ac:dyDescent="0.25">
      <c r="A1026" s="9" t="s">
        <v>2670</v>
      </c>
      <c r="B1026" s="4" t="s">
        <v>1387</v>
      </c>
      <c r="C1026" s="4" t="s">
        <v>174</v>
      </c>
      <c r="D1026" t="s">
        <v>175</v>
      </c>
      <c r="E1026" t="s">
        <v>1</v>
      </c>
      <c r="G1026" t="s">
        <v>177</v>
      </c>
      <c r="H1026" t="s">
        <v>81</v>
      </c>
      <c r="L1026" t="s">
        <v>178</v>
      </c>
      <c r="M1026" t="s">
        <v>179</v>
      </c>
      <c r="N1026" t="s">
        <v>180</v>
      </c>
      <c r="P1026" t="s">
        <v>181</v>
      </c>
      <c r="W1026" t="s">
        <v>182</v>
      </c>
      <c r="Y1026" t="s">
        <v>183</v>
      </c>
      <c r="Z1026">
        <v>508</v>
      </c>
    </row>
    <row r="1027" spans="1:26" x14ac:dyDescent="0.25">
      <c r="A1027" s="9" t="s">
        <v>2670</v>
      </c>
      <c r="B1027" s="4" t="s">
        <v>1387</v>
      </c>
      <c r="C1027" s="4" t="s">
        <v>174</v>
      </c>
      <c r="D1027" t="s">
        <v>175</v>
      </c>
      <c r="E1027" t="s">
        <v>1</v>
      </c>
      <c r="G1027" t="s">
        <v>177</v>
      </c>
      <c r="H1027" t="s">
        <v>23</v>
      </c>
      <c r="L1027" t="s">
        <v>178</v>
      </c>
      <c r="M1027" t="s">
        <v>179</v>
      </c>
      <c r="N1027" t="s">
        <v>180</v>
      </c>
      <c r="P1027" t="s">
        <v>181</v>
      </c>
      <c r="W1027" t="s">
        <v>182</v>
      </c>
      <c r="Y1027" t="s">
        <v>183</v>
      </c>
      <c r="Z1027">
        <v>575</v>
      </c>
    </row>
    <row r="1028" spans="1:26" x14ac:dyDescent="0.25">
      <c r="A1028" s="9" t="s">
        <v>2670</v>
      </c>
      <c r="B1028" s="4" t="s">
        <v>1387</v>
      </c>
      <c r="C1028" s="4" t="s">
        <v>174</v>
      </c>
      <c r="D1028" t="s">
        <v>175</v>
      </c>
      <c r="E1028" t="s">
        <v>1</v>
      </c>
      <c r="G1028" t="s">
        <v>177</v>
      </c>
      <c r="H1028" t="s">
        <v>143</v>
      </c>
      <c r="L1028" t="s">
        <v>178</v>
      </c>
      <c r="M1028" t="s">
        <v>179</v>
      </c>
      <c r="N1028" t="s">
        <v>180</v>
      </c>
      <c r="P1028" t="s">
        <v>181</v>
      </c>
      <c r="W1028" t="s">
        <v>182</v>
      </c>
      <c r="Y1028" t="s">
        <v>183</v>
      </c>
      <c r="Z1028">
        <v>577</v>
      </c>
    </row>
    <row r="1029" spans="1:26" x14ac:dyDescent="0.25">
      <c r="A1029" s="9" t="s">
        <v>2671</v>
      </c>
      <c r="B1029" s="4" t="s">
        <v>1388</v>
      </c>
      <c r="C1029" s="4" t="s">
        <v>1389</v>
      </c>
      <c r="D1029" t="s">
        <v>1390</v>
      </c>
      <c r="E1029" t="s">
        <v>67</v>
      </c>
      <c r="F1029" t="s">
        <v>552</v>
      </c>
      <c r="G1029" t="s">
        <v>186</v>
      </c>
      <c r="H1029" t="s">
        <v>195</v>
      </c>
      <c r="L1029" t="s">
        <v>187</v>
      </c>
      <c r="M1029" t="s">
        <v>188</v>
      </c>
      <c r="O1029" t="s">
        <v>189</v>
      </c>
      <c r="Q1029" t="s">
        <v>186</v>
      </c>
      <c r="S1029" t="s">
        <v>188</v>
      </c>
      <c r="U1029" t="s">
        <v>189</v>
      </c>
      <c r="V1029" t="s">
        <v>190</v>
      </c>
      <c r="X1029" t="s">
        <v>191</v>
      </c>
      <c r="Y1029">
        <v>10004</v>
      </c>
    </row>
    <row r="1030" spans="1:26" x14ac:dyDescent="0.25">
      <c r="A1030" s="9" t="s">
        <v>2671</v>
      </c>
      <c r="B1030" s="4" t="s">
        <v>1388</v>
      </c>
      <c r="C1030" s="4" t="s">
        <v>1389</v>
      </c>
      <c r="D1030" t="s">
        <v>1390</v>
      </c>
      <c r="E1030" t="s">
        <v>67</v>
      </c>
      <c r="F1030" t="s">
        <v>552</v>
      </c>
      <c r="G1030" t="s">
        <v>186</v>
      </c>
      <c r="H1030" t="s">
        <v>55</v>
      </c>
      <c r="L1030" t="s">
        <v>187</v>
      </c>
      <c r="M1030" t="s">
        <v>188</v>
      </c>
      <c r="O1030" t="s">
        <v>189</v>
      </c>
      <c r="Q1030" t="s">
        <v>186</v>
      </c>
      <c r="S1030" t="s">
        <v>188</v>
      </c>
      <c r="U1030" t="s">
        <v>189</v>
      </c>
      <c r="V1030" t="s">
        <v>190</v>
      </c>
      <c r="X1030" t="s">
        <v>191</v>
      </c>
      <c r="Y1030">
        <v>10008</v>
      </c>
    </row>
    <row r="1031" spans="1:26" x14ac:dyDescent="0.25">
      <c r="A1031" s="9" t="s">
        <v>2671</v>
      </c>
      <c r="B1031" s="4" t="s">
        <v>1388</v>
      </c>
      <c r="C1031" s="4" t="s">
        <v>1389</v>
      </c>
      <c r="D1031" t="s">
        <v>1390</v>
      </c>
      <c r="E1031" t="s">
        <v>67</v>
      </c>
      <c r="F1031" t="s">
        <v>552</v>
      </c>
      <c r="G1031" t="s">
        <v>186</v>
      </c>
      <c r="H1031" t="s">
        <v>46</v>
      </c>
      <c r="L1031" t="s">
        <v>187</v>
      </c>
      <c r="M1031" t="s">
        <v>188</v>
      </c>
      <c r="O1031" t="s">
        <v>189</v>
      </c>
      <c r="Q1031" t="s">
        <v>186</v>
      </c>
      <c r="S1031" t="s">
        <v>188</v>
      </c>
      <c r="U1031" t="s">
        <v>189</v>
      </c>
      <c r="V1031" t="s">
        <v>190</v>
      </c>
      <c r="X1031" t="s">
        <v>191</v>
      </c>
      <c r="Y1031">
        <v>506</v>
      </c>
    </row>
    <row r="1032" spans="1:26" x14ac:dyDescent="0.25">
      <c r="A1032" s="9" t="s">
        <v>2671</v>
      </c>
      <c r="B1032" s="4" t="s">
        <v>1388</v>
      </c>
      <c r="C1032" s="4" t="s">
        <v>1389</v>
      </c>
      <c r="D1032" t="s">
        <v>1390</v>
      </c>
      <c r="E1032" t="s">
        <v>67</v>
      </c>
      <c r="F1032" t="s">
        <v>552</v>
      </c>
      <c r="G1032" t="s">
        <v>186</v>
      </c>
      <c r="H1032" t="s">
        <v>161</v>
      </c>
      <c r="L1032" t="s">
        <v>187</v>
      </c>
      <c r="M1032" t="s">
        <v>188</v>
      </c>
      <c r="O1032" t="s">
        <v>189</v>
      </c>
      <c r="Q1032" t="s">
        <v>186</v>
      </c>
      <c r="S1032" t="s">
        <v>188</v>
      </c>
      <c r="U1032" t="s">
        <v>189</v>
      </c>
      <c r="V1032" t="s">
        <v>190</v>
      </c>
      <c r="X1032" t="s">
        <v>191</v>
      </c>
      <c r="Y1032">
        <v>560</v>
      </c>
    </row>
    <row r="1033" spans="1:26" x14ac:dyDescent="0.25">
      <c r="A1033" s="9" t="s">
        <v>2671</v>
      </c>
      <c r="B1033" s="4" t="s">
        <v>1388</v>
      </c>
      <c r="C1033" s="4" t="s">
        <v>1389</v>
      </c>
      <c r="D1033" t="s">
        <v>1390</v>
      </c>
      <c r="E1033" t="s">
        <v>67</v>
      </c>
      <c r="F1033" t="s">
        <v>552</v>
      </c>
      <c r="G1033" t="s">
        <v>186</v>
      </c>
      <c r="H1033" t="s">
        <v>127</v>
      </c>
      <c r="L1033" t="s">
        <v>187</v>
      </c>
      <c r="M1033" t="s">
        <v>188</v>
      </c>
      <c r="O1033" t="s">
        <v>189</v>
      </c>
      <c r="Q1033" t="s">
        <v>186</v>
      </c>
      <c r="S1033" t="s">
        <v>188</v>
      </c>
      <c r="U1033" t="s">
        <v>189</v>
      </c>
      <c r="V1033" t="s">
        <v>190</v>
      </c>
      <c r="X1033" t="s">
        <v>191</v>
      </c>
      <c r="Y1033">
        <v>590</v>
      </c>
    </row>
    <row r="1034" spans="1:26" x14ac:dyDescent="0.25">
      <c r="A1034" s="9" t="s">
        <v>2671</v>
      </c>
      <c r="B1034" s="4" t="s">
        <v>1388</v>
      </c>
      <c r="C1034" s="4" t="s">
        <v>1389</v>
      </c>
      <c r="D1034" t="s">
        <v>1390</v>
      </c>
      <c r="E1034" t="s">
        <v>67</v>
      </c>
      <c r="F1034" t="s">
        <v>552</v>
      </c>
      <c r="G1034" t="s">
        <v>186</v>
      </c>
      <c r="H1034" t="s">
        <v>163</v>
      </c>
      <c r="L1034" t="s">
        <v>187</v>
      </c>
      <c r="M1034" t="s">
        <v>188</v>
      </c>
      <c r="O1034" t="s">
        <v>189</v>
      </c>
      <c r="Q1034" t="s">
        <v>186</v>
      </c>
      <c r="S1034" t="s">
        <v>188</v>
      </c>
      <c r="U1034" t="s">
        <v>189</v>
      </c>
      <c r="V1034" t="s">
        <v>190</v>
      </c>
      <c r="X1034" t="s">
        <v>191</v>
      </c>
      <c r="Y1034">
        <v>561</v>
      </c>
    </row>
    <row r="1035" spans="1:26" x14ac:dyDescent="0.25">
      <c r="A1035" s="9" t="s">
        <v>2672</v>
      </c>
      <c r="B1035" s="4" t="s">
        <v>1391</v>
      </c>
      <c r="C1035" s="4" t="s">
        <v>174</v>
      </c>
      <c r="D1035" t="s">
        <v>175</v>
      </c>
      <c r="E1035" t="s">
        <v>67</v>
      </c>
      <c r="G1035" t="s">
        <v>177</v>
      </c>
      <c r="H1035" t="s">
        <v>46</v>
      </c>
      <c r="L1035" t="s">
        <v>178</v>
      </c>
      <c r="M1035" t="s">
        <v>179</v>
      </c>
      <c r="N1035" t="s">
        <v>180</v>
      </c>
      <c r="P1035" t="s">
        <v>181</v>
      </c>
      <c r="W1035" t="s">
        <v>182</v>
      </c>
      <c r="Y1035" t="s">
        <v>183</v>
      </c>
      <c r="Z1035">
        <v>506</v>
      </c>
    </row>
    <row r="1036" spans="1:26" x14ac:dyDescent="0.25">
      <c r="A1036" s="9" t="s">
        <v>2672</v>
      </c>
      <c r="B1036" s="4" t="s">
        <v>1391</v>
      </c>
      <c r="C1036" s="4" t="s">
        <v>174</v>
      </c>
      <c r="D1036" t="s">
        <v>175</v>
      </c>
      <c r="E1036" t="s">
        <v>67</v>
      </c>
      <c r="G1036" t="s">
        <v>177</v>
      </c>
      <c r="H1036" t="s">
        <v>3227</v>
      </c>
      <c r="L1036" t="s">
        <v>178</v>
      </c>
      <c r="M1036" t="s">
        <v>179</v>
      </c>
      <c r="N1036" t="s">
        <v>180</v>
      </c>
      <c r="P1036" t="s">
        <v>181</v>
      </c>
      <c r="W1036" t="s">
        <v>182</v>
      </c>
      <c r="Y1036" t="s">
        <v>183</v>
      </c>
      <c r="Z1036">
        <v>565</v>
      </c>
    </row>
    <row r="1037" spans="1:26" x14ac:dyDescent="0.25">
      <c r="A1037" s="9" t="s">
        <v>2672</v>
      </c>
      <c r="B1037" s="4" t="s">
        <v>1391</v>
      </c>
      <c r="C1037" s="4" t="s">
        <v>174</v>
      </c>
      <c r="D1037" t="s">
        <v>175</v>
      </c>
      <c r="E1037" t="s">
        <v>67</v>
      </c>
      <c r="G1037" t="s">
        <v>177</v>
      </c>
      <c r="H1037" t="s">
        <v>10</v>
      </c>
      <c r="L1037" t="s">
        <v>178</v>
      </c>
      <c r="M1037" t="s">
        <v>179</v>
      </c>
      <c r="N1037" t="s">
        <v>180</v>
      </c>
      <c r="P1037" t="s">
        <v>181</v>
      </c>
      <c r="W1037" t="s">
        <v>182</v>
      </c>
      <c r="Y1037" t="s">
        <v>183</v>
      </c>
      <c r="Z1037">
        <v>572</v>
      </c>
    </row>
    <row r="1038" spans="1:26" x14ac:dyDescent="0.25">
      <c r="A1038" s="9" t="s">
        <v>2673</v>
      </c>
      <c r="B1038" s="4" t="s">
        <v>1392</v>
      </c>
      <c r="C1038" s="4" t="s">
        <v>174</v>
      </c>
      <c r="D1038" t="s">
        <v>175</v>
      </c>
      <c r="E1038" t="s">
        <v>1</v>
      </c>
      <c r="G1038" t="s">
        <v>177</v>
      </c>
      <c r="H1038" t="s">
        <v>3230</v>
      </c>
      <c r="L1038" t="s">
        <v>178</v>
      </c>
      <c r="M1038" t="s">
        <v>179</v>
      </c>
      <c r="N1038" t="s">
        <v>180</v>
      </c>
      <c r="P1038" t="s">
        <v>181</v>
      </c>
      <c r="W1038" t="s">
        <v>182</v>
      </c>
      <c r="Y1038" t="s">
        <v>183</v>
      </c>
      <c r="Z1038">
        <v>560</v>
      </c>
    </row>
    <row r="1039" spans="1:26" x14ac:dyDescent="0.25">
      <c r="A1039" s="9" t="s">
        <v>2673</v>
      </c>
      <c r="B1039" s="4" t="s">
        <v>1392</v>
      </c>
      <c r="C1039" s="4" t="s">
        <v>174</v>
      </c>
      <c r="D1039" t="s">
        <v>175</v>
      </c>
      <c r="E1039" t="s">
        <v>1</v>
      </c>
      <c r="G1039" t="s">
        <v>177</v>
      </c>
      <c r="H1039" t="s">
        <v>163</v>
      </c>
      <c r="L1039" t="s">
        <v>178</v>
      </c>
      <c r="M1039" t="s">
        <v>179</v>
      </c>
      <c r="N1039" t="s">
        <v>180</v>
      </c>
      <c r="P1039" t="s">
        <v>181</v>
      </c>
      <c r="W1039" t="s">
        <v>182</v>
      </c>
      <c r="Y1039" t="s">
        <v>183</v>
      </c>
      <c r="Z1039">
        <v>561</v>
      </c>
    </row>
    <row r="1040" spans="1:26" x14ac:dyDescent="0.25">
      <c r="A1040" s="9" t="s">
        <v>2674</v>
      </c>
      <c r="B1040" s="4" t="s">
        <v>1393</v>
      </c>
      <c r="C1040" s="4" t="s">
        <v>174</v>
      </c>
      <c r="D1040" t="s">
        <v>175</v>
      </c>
      <c r="E1040" t="s">
        <v>1</v>
      </c>
      <c r="F1040" t="s">
        <v>1394</v>
      </c>
      <c r="G1040" t="s">
        <v>177</v>
      </c>
      <c r="H1040" t="s">
        <v>195</v>
      </c>
      <c r="L1040" t="s">
        <v>178</v>
      </c>
      <c r="M1040" t="s">
        <v>179</v>
      </c>
      <c r="N1040" t="s">
        <v>180</v>
      </c>
      <c r="P1040" t="s">
        <v>181</v>
      </c>
      <c r="W1040" t="s">
        <v>182</v>
      </c>
      <c r="Y1040" t="s">
        <v>183</v>
      </c>
      <c r="Z1040">
        <v>10004</v>
      </c>
    </row>
    <row r="1041" spans="1:26" x14ac:dyDescent="0.25">
      <c r="A1041" s="9" t="s">
        <v>2675</v>
      </c>
      <c r="B1041" s="4" t="s">
        <v>1395</v>
      </c>
      <c r="C1041" s="4" t="s">
        <v>174</v>
      </c>
      <c r="D1041" t="s">
        <v>175</v>
      </c>
      <c r="E1041" t="s">
        <v>1</v>
      </c>
      <c r="G1041" t="s">
        <v>177</v>
      </c>
      <c r="H1041" t="s">
        <v>46</v>
      </c>
      <c r="L1041" t="s">
        <v>178</v>
      </c>
      <c r="M1041" t="s">
        <v>179</v>
      </c>
      <c r="N1041" t="s">
        <v>180</v>
      </c>
      <c r="P1041" t="s">
        <v>181</v>
      </c>
      <c r="W1041" t="s">
        <v>182</v>
      </c>
      <c r="Y1041" t="s">
        <v>183</v>
      </c>
      <c r="Z1041">
        <v>506</v>
      </c>
    </row>
    <row r="1042" spans="1:26" x14ac:dyDescent="0.25">
      <c r="A1042" s="9" t="s">
        <v>2676</v>
      </c>
      <c r="B1042" s="4" t="s">
        <v>1396</v>
      </c>
      <c r="C1042" s="4" t="s">
        <v>193</v>
      </c>
      <c r="D1042" t="s">
        <v>1397</v>
      </c>
      <c r="E1042" t="s">
        <v>67</v>
      </c>
      <c r="G1042" t="s">
        <v>186</v>
      </c>
      <c r="H1042" t="s">
        <v>23</v>
      </c>
      <c r="L1042" t="s">
        <v>187</v>
      </c>
      <c r="M1042" t="s">
        <v>188</v>
      </c>
      <c r="O1042" t="s">
        <v>189</v>
      </c>
      <c r="Q1042" t="s">
        <v>186</v>
      </c>
      <c r="S1042" t="s">
        <v>188</v>
      </c>
      <c r="U1042" t="s">
        <v>189</v>
      </c>
      <c r="V1042" t="s">
        <v>190</v>
      </c>
      <c r="X1042" t="s">
        <v>191</v>
      </c>
      <c r="Y1042">
        <v>575</v>
      </c>
    </row>
    <row r="1043" spans="1:26" x14ac:dyDescent="0.25">
      <c r="A1043" s="9" t="s">
        <v>2676</v>
      </c>
      <c r="B1043" s="4" t="s">
        <v>1396</v>
      </c>
      <c r="C1043" s="4" t="s">
        <v>193</v>
      </c>
      <c r="D1043" t="s">
        <v>1397</v>
      </c>
      <c r="E1043" t="s">
        <v>67</v>
      </c>
      <c r="G1043" t="s">
        <v>186</v>
      </c>
      <c r="H1043" t="s">
        <v>143</v>
      </c>
      <c r="L1043" t="s">
        <v>187</v>
      </c>
      <c r="M1043" t="s">
        <v>188</v>
      </c>
      <c r="O1043" t="s">
        <v>189</v>
      </c>
      <c r="Q1043" t="s">
        <v>186</v>
      </c>
      <c r="S1043" t="s">
        <v>188</v>
      </c>
      <c r="U1043" t="s">
        <v>189</v>
      </c>
      <c r="V1043" t="s">
        <v>190</v>
      </c>
      <c r="X1043" t="s">
        <v>191</v>
      </c>
      <c r="Y1043">
        <v>577</v>
      </c>
    </row>
    <row r="1044" spans="1:26" x14ac:dyDescent="0.25">
      <c r="A1044" s="9" t="s">
        <v>2676</v>
      </c>
      <c r="B1044" s="4" t="s">
        <v>1396</v>
      </c>
      <c r="C1044" s="4" t="s">
        <v>193</v>
      </c>
      <c r="D1044" t="s">
        <v>1397</v>
      </c>
      <c r="E1044" t="s">
        <v>67</v>
      </c>
      <c r="G1044" t="s">
        <v>186</v>
      </c>
      <c r="H1044" t="s">
        <v>142</v>
      </c>
      <c r="L1044" t="s">
        <v>187</v>
      </c>
      <c r="M1044" t="s">
        <v>188</v>
      </c>
      <c r="O1044" t="s">
        <v>189</v>
      </c>
      <c r="Q1044" t="s">
        <v>186</v>
      </c>
      <c r="S1044" t="s">
        <v>188</v>
      </c>
      <c r="U1044" t="s">
        <v>189</v>
      </c>
      <c r="V1044" t="s">
        <v>190</v>
      </c>
      <c r="X1044" t="s">
        <v>191</v>
      </c>
      <c r="Y1044">
        <v>579</v>
      </c>
    </row>
    <row r="1045" spans="1:26" x14ac:dyDescent="0.25">
      <c r="A1045" s="9" t="s">
        <v>2677</v>
      </c>
      <c r="B1045" s="4" t="s">
        <v>1398</v>
      </c>
      <c r="C1045" s="4" t="s">
        <v>174</v>
      </c>
      <c r="D1045" t="s">
        <v>175</v>
      </c>
      <c r="E1045" t="s">
        <v>1</v>
      </c>
      <c r="G1045" t="s">
        <v>177</v>
      </c>
      <c r="H1045" t="s">
        <v>127</v>
      </c>
      <c r="L1045" t="s">
        <v>178</v>
      </c>
      <c r="M1045" t="s">
        <v>179</v>
      </c>
      <c r="N1045" t="s">
        <v>180</v>
      </c>
      <c r="P1045" t="s">
        <v>181</v>
      </c>
      <c r="W1045" t="s">
        <v>182</v>
      </c>
      <c r="Y1045" t="s">
        <v>183</v>
      </c>
      <c r="Z1045">
        <v>590</v>
      </c>
    </row>
    <row r="1046" spans="1:26" x14ac:dyDescent="0.25">
      <c r="A1046" s="9" t="s">
        <v>2678</v>
      </c>
      <c r="B1046" s="4" t="s">
        <v>1399</v>
      </c>
      <c r="C1046" s="4" t="s">
        <v>1400</v>
      </c>
      <c r="D1046" t="s">
        <v>1401</v>
      </c>
      <c r="E1046" t="s">
        <v>48</v>
      </c>
      <c r="G1046" t="s">
        <v>199</v>
      </c>
      <c r="H1046" t="s">
        <v>195</v>
      </c>
      <c r="L1046" t="s">
        <v>200</v>
      </c>
      <c r="M1046" t="s">
        <v>201</v>
      </c>
      <c r="O1046" t="s">
        <v>202</v>
      </c>
      <c r="P1046" t="s">
        <v>203</v>
      </c>
      <c r="Q1046" t="s">
        <v>204</v>
      </c>
      <c r="T1046" t="s">
        <v>201</v>
      </c>
      <c r="V1046" t="s">
        <v>202</v>
      </c>
      <c r="W1046">
        <v>18</v>
      </c>
      <c r="X1046">
        <v>18</v>
      </c>
      <c r="Y1046" t="s">
        <v>205</v>
      </c>
      <c r="Z1046">
        <v>10004</v>
      </c>
    </row>
    <row r="1047" spans="1:26" x14ac:dyDescent="0.25">
      <c r="A1047" s="9" t="s">
        <v>2678</v>
      </c>
      <c r="B1047" s="4" t="s">
        <v>1399</v>
      </c>
      <c r="C1047" s="4" t="s">
        <v>1400</v>
      </c>
      <c r="D1047" t="s">
        <v>1401</v>
      </c>
      <c r="E1047" t="s">
        <v>48</v>
      </c>
      <c r="G1047" t="s">
        <v>199</v>
      </c>
      <c r="H1047" t="s">
        <v>100</v>
      </c>
      <c r="L1047" t="s">
        <v>200</v>
      </c>
      <c r="M1047" t="s">
        <v>201</v>
      </c>
      <c r="O1047" t="s">
        <v>202</v>
      </c>
      <c r="P1047" t="s">
        <v>203</v>
      </c>
      <c r="Q1047" t="s">
        <v>204</v>
      </c>
      <c r="T1047" t="s">
        <v>201</v>
      </c>
      <c r="V1047" t="s">
        <v>202</v>
      </c>
      <c r="W1047">
        <v>18</v>
      </c>
      <c r="X1047">
        <v>18</v>
      </c>
      <c r="Y1047" t="s">
        <v>205</v>
      </c>
      <c r="Z1047">
        <v>501</v>
      </c>
    </row>
    <row r="1048" spans="1:26" x14ac:dyDescent="0.25">
      <c r="A1048" s="9" t="s">
        <v>2678</v>
      </c>
      <c r="B1048" s="4" t="s">
        <v>1399</v>
      </c>
      <c r="C1048" s="4" t="s">
        <v>1400</v>
      </c>
      <c r="D1048" t="s">
        <v>1401</v>
      </c>
      <c r="E1048" t="s">
        <v>48</v>
      </c>
      <c r="G1048" t="s">
        <v>199</v>
      </c>
      <c r="H1048" t="s">
        <v>101</v>
      </c>
      <c r="L1048" t="s">
        <v>200</v>
      </c>
      <c r="M1048" t="s">
        <v>201</v>
      </c>
      <c r="O1048" t="s">
        <v>202</v>
      </c>
      <c r="P1048" t="s">
        <v>203</v>
      </c>
      <c r="Q1048" t="s">
        <v>204</v>
      </c>
      <c r="T1048" t="s">
        <v>201</v>
      </c>
      <c r="V1048" t="s">
        <v>202</v>
      </c>
      <c r="W1048">
        <v>18</v>
      </c>
      <c r="X1048">
        <v>18</v>
      </c>
      <c r="Y1048" t="s">
        <v>205</v>
      </c>
      <c r="Z1048">
        <v>510</v>
      </c>
    </row>
    <row r="1049" spans="1:26" x14ac:dyDescent="0.25">
      <c r="A1049" s="9" t="s">
        <v>2679</v>
      </c>
      <c r="B1049" s="4" t="s">
        <v>1402</v>
      </c>
      <c r="C1049" s="4" t="s">
        <v>197</v>
      </c>
      <c r="D1049" t="s">
        <v>1403</v>
      </c>
      <c r="E1049" t="s">
        <v>1</v>
      </c>
      <c r="G1049" t="s">
        <v>199</v>
      </c>
      <c r="H1049" t="s">
        <v>55</v>
      </c>
      <c r="L1049" t="s">
        <v>200</v>
      </c>
      <c r="M1049" t="s">
        <v>201</v>
      </c>
      <c r="O1049" t="s">
        <v>202</v>
      </c>
      <c r="P1049" t="s">
        <v>203</v>
      </c>
      <c r="Q1049" t="s">
        <v>204</v>
      </c>
      <c r="T1049" t="s">
        <v>201</v>
      </c>
      <c r="V1049" t="s">
        <v>202</v>
      </c>
      <c r="W1049">
        <v>18</v>
      </c>
      <c r="X1049">
        <v>18</v>
      </c>
      <c r="Y1049" t="s">
        <v>205</v>
      </c>
      <c r="Z1049">
        <v>10008</v>
      </c>
    </row>
    <row r="1050" spans="1:26" x14ac:dyDescent="0.25">
      <c r="A1050" s="9" t="s">
        <v>2679</v>
      </c>
      <c r="B1050" s="4" t="s">
        <v>1402</v>
      </c>
      <c r="C1050" s="4" t="s">
        <v>197</v>
      </c>
      <c r="D1050" t="s">
        <v>1403</v>
      </c>
      <c r="E1050" t="s">
        <v>1</v>
      </c>
      <c r="G1050" t="s">
        <v>199</v>
      </c>
      <c r="H1050" t="s">
        <v>3230</v>
      </c>
      <c r="L1050" t="s">
        <v>200</v>
      </c>
      <c r="M1050" t="s">
        <v>201</v>
      </c>
      <c r="O1050" t="s">
        <v>202</v>
      </c>
      <c r="P1050" t="s">
        <v>203</v>
      </c>
      <c r="Q1050" t="s">
        <v>204</v>
      </c>
      <c r="T1050" t="s">
        <v>201</v>
      </c>
      <c r="V1050" t="s">
        <v>202</v>
      </c>
      <c r="W1050">
        <v>18</v>
      </c>
      <c r="X1050">
        <v>18</v>
      </c>
      <c r="Y1050" t="s">
        <v>205</v>
      </c>
      <c r="Z1050">
        <v>560</v>
      </c>
    </row>
    <row r="1051" spans="1:26" x14ac:dyDescent="0.25">
      <c r="A1051" s="9" t="s">
        <v>2679</v>
      </c>
      <c r="B1051" s="4" t="s">
        <v>1402</v>
      </c>
      <c r="C1051" s="4" t="s">
        <v>197</v>
      </c>
      <c r="D1051" t="s">
        <v>1403</v>
      </c>
      <c r="E1051" t="s">
        <v>1</v>
      </c>
      <c r="G1051" t="s">
        <v>199</v>
      </c>
      <c r="H1051" t="s">
        <v>10</v>
      </c>
      <c r="L1051" t="s">
        <v>200</v>
      </c>
      <c r="M1051" t="s">
        <v>201</v>
      </c>
      <c r="O1051" t="s">
        <v>202</v>
      </c>
      <c r="P1051" t="s">
        <v>203</v>
      </c>
      <c r="Q1051" t="s">
        <v>204</v>
      </c>
      <c r="T1051" t="s">
        <v>201</v>
      </c>
      <c r="V1051" t="s">
        <v>202</v>
      </c>
      <c r="W1051">
        <v>18</v>
      </c>
      <c r="X1051">
        <v>18</v>
      </c>
      <c r="Y1051" t="s">
        <v>205</v>
      </c>
      <c r="Z1051">
        <v>572</v>
      </c>
    </row>
    <row r="1052" spans="1:26" x14ac:dyDescent="0.25">
      <c r="A1052" s="9" t="s">
        <v>2679</v>
      </c>
      <c r="B1052" s="4" t="s">
        <v>1402</v>
      </c>
      <c r="C1052" s="4" t="s">
        <v>197</v>
      </c>
      <c r="D1052" t="s">
        <v>1403</v>
      </c>
      <c r="E1052" t="s">
        <v>1</v>
      </c>
      <c r="G1052" t="s">
        <v>199</v>
      </c>
      <c r="H1052" t="s">
        <v>142</v>
      </c>
      <c r="L1052" t="s">
        <v>200</v>
      </c>
      <c r="M1052" t="s">
        <v>201</v>
      </c>
      <c r="O1052" t="s">
        <v>202</v>
      </c>
      <c r="P1052" t="s">
        <v>203</v>
      </c>
      <c r="Q1052" t="s">
        <v>204</v>
      </c>
      <c r="T1052" t="s">
        <v>201</v>
      </c>
      <c r="V1052" t="s">
        <v>202</v>
      </c>
      <c r="W1052">
        <v>18</v>
      </c>
      <c r="X1052">
        <v>18</v>
      </c>
      <c r="Y1052" t="s">
        <v>205</v>
      </c>
      <c r="Z1052">
        <v>579</v>
      </c>
    </row>
    <row r="1053" spans="1:26" x14ac:dyDescent="0.25">
      <c r="A1053" s="9" t="s">
        <v>2679</v>
      </c>
      <c r="B1053" s="4" t="s">
        <v>1402</v>
      </c>
      <c r="C1053" s="4" t="s">
        <v>197</v>
      </c>
      <c r="D1053" t="s">
        <v>1403</v>
      </c>
      <c r="E1053" t="s">
        <v>1</v>
      </c>
      <c r="G1053" t="s">
        <v>199</v>
      </c>
      <c r="H1053" t="s">
        <v>163</v>
      </c>
      <c r="L1053" t="s">
        <v>200</v>
      </c>
      <c r="M1053" t="s">
        <v>201</v>
      </c>
      <c r="O1053" t="s">
        <v>202</v>
      </c>
      <c r="P1053" t="s">
        <v>203</v>
      </c>
      <c r="Q1053" t="s">
        <v>204</v>
      </c>
      <c r="T1053" t="s">
        <v>201</v>
      </c>
      <c r="V1053" t="s">
        <v>202</v>
      </c>
      <c r="W1053">
        <v>18</v>
      </c>
      <c r="X1053">
        <v>18</v>
      </c>
      <c r="Y1053" t="s">
        <v>205</v>
      </c>
      <c r="Z1053">
        <v>561</v>
      </c>
    </row>
    <row r="1054" spans="1:26" x14ac:dyDescent="0.25">
      <c r="A1054" s="9" t="s">
        <v>2679</v>
      </c>
      <c r="B1054" s="4" t="s">
        <v>1402</v>
      </c>
      <c r="C1054" s="4" t="s">
        <v>197</v>
      </c>
      <c r="D1054" t="s">
        <v>1403</v>
      </c>
      <c r="E1054" t="s">
        <v>1</v>
      </c>
      <c r="G1054" t="s">
        <v>199</v>
      </c>
      <c r="H1054" t="s">
        <v>3227</v>
      </c>
      <c r="L1054" t="s">
        <v>200</v>
      </c>
      <c r="M1054" t="s">
        <v>201</v>
      </c>
      <c r="O1054" t="s">
        <v>202</v>
      </c>
      <c r="P1054" t="s">
        <v>203</v>
      </c>
      <c r="Q1054" t="s">
        <v>204</v>
      </c>
      <c r="T1054" t="s">
        <v>201</v>
      </c>
      <c r="V1054" t="s">
        <v>202</v>
      </c>
      <c r="W1054">
        <v>18</v>
      </c>
      <c r="X1054">
        <v>18</v>
      </c>
      <c r="Y1054" t="s">
        <v>205</v>
      </c>
      <c r="Z1054">
        <v>565</v>
      </c>
    </row>
    <row r="1055" spans="1:26" x14ac:dyDescent="0.25">
      <c r="A1055" s="9" t="s">
        <v>2680</v>
      </c>
      <c r="B1055" s="4" t="s">
        <v>1404</v>
      </c>
      <c r="C1055" s="4" t="s">
        <v>1405</v>
      </c>
      <c r="D1055" t="s">
        <v>1406</v>
      </c>
      <c r="E1055" t="s">
        <v>1</v>
      </c>
      <c r="G1055" t="s">
        <v>186</v>
      </c>
      <c r="H1055" t="s">
        <v>100</v>
      </c>
      <c r="L1055" t="s">
        <v>187</v>
      </c>
      <c r="M1055" t="s">
        <v>188</v>
      </c>
      <c r="O1055" t="s">
        <v>189</v>
      </c>
      <c r="Q1055" t="s">
        <v>186</v>
      </c>
      <c r="S1055" t="s">
        <v>188</v>
      </c>
      <c r="U1055" t="s">
        <v>189</v>
      </c>
      <c r="V1055" t="s">
        <v>190</v>
      </c>
      <c r="X1055" t="s">
        <v>191</v>
      </c>
      <c r="Y1055">
        <v>501</v>
      </c>
    </row>
    <row r="1056" spans="1:26" x14ac:dyDescent="0.25">
      <c r="A1056" s="9" t="s">
        <v>2680</v>
      </c>
      <c r="B1056" s="4" t="s">
        <v>1404</v>
      </c>
      <c r="C1056" s="4" t="s">
        <v>1405</v>
      </c>
      <c r="D1056" t="s">
        <v>1406</v>
      </c>
      <c r="E1056" t="s">
        <v>1</v>
      </c>
      <c r="G1056" t="s">
        <v>186</v>
      </c>
      <c r="H1056" t="s">
        <v>101</v>
      </c>
      <c r="L1056" t="s">
        <v>187</v>
      </c>
      <c r="M1056" t="s">
        <v>188</v>
      </c>
      <c r="O1056" t="s">
        <v>189</v>
      </c>
      <c r="Q1056" t="s">
        <v>186</v>
      </c>
      <c r="S1056" t="s">
        <v>188</v>
      </c>
      <c r="U1056" t="s">
        <v>189</v>
      </c>
      <c r="V1056" t="s">
        <v>190</v>
      </c>
      <c r="X1056" t="s">
        <v>191</v>
      </c>
      <c r="Y1056">
        <v>510</v>
      </c>
    </row>
    <row r="1057" spans="1:26" x14ac:dyDescent="0.25">
      <c r="A1057" s="9" t="s">
        <v>2680</v>
      </c>
      <c r="B1057" s="4" t="s">
        <v>1404</v>
      </c>
      <c r="C1057" s="4" t="s">
        <v>1405</v>
      </c>
      <c r="D1057" t="s">
        <v>1406</v>
      </c>
      <c r="E1057" t="s">
        <v>1</v>
      </c>
      <c r="G1057" t="s">
        <v>186</v>
      </c>
      <c r="H1057" t="s">
        <v>147</v>
      </c>
      <c r="L1057" t="s">
        <v>187</v>
      </c>
      <c r="M1057" t="s">
        <v>188</v>
      </c>
      <c r="O1057" t="s">
        <v>189</v>
      </c>
      <c r="Q1057" t="s">
        <v>186</v>
      </c>
      <c r="S1057" t="s">
        <v>188</v>
      </c>
      <c r="U1057" t="s">
        <v>189</v>
      </c>
      <c r="V1057" t="s">
        <v>190</v>
      </c>
      <c r="X1057" t="s">
        <v>191</v>
      </c>
      <c r="Y1057">
        <v>568</v>
      </c>
    </row>
    <row r="1058" spans="1:26" x14ac:dyDescent="0.25">
      <c r="A1058" s="9" t="s">
        <v>2680</v>
      </c>
      <c r="B1058" s="4" t="s">
        <v>1404</v>
      </c>
      <c r="C1058" s="4" t="s">
        <v>1405</v>
      </c>
      <c r="D1058" t="s">
        <v>1406</v>
      </c>
      <c r="E1058" t="s">
        <v>1</v>
      </c>
      <c r="G1058" t="s">
        <v>186</v>
      </c>
      <c r="H1058" t="s">
        <v>6</v>
      </c>
      <c r="L1058" t="s">
        <v>187</v>
      </c>
      <c r="M1058" t="s">
        <v>188</v>
      </c>
      <c r="O1058" t="s">
        <v>189</v>
      </c>
      <c r="Q1058" t="s">
        <v>186</v>
      </c>
      <c r="S1058" t="s">
        <v>188</v>
      </c>
      <c r="U1058" t="s">
        <v>189</v>
      </c>
      <c r="V1058" t="s">
        <v>190</v>
      </c>
      <c r="X1058" t="s">
        <v>191</v>
      </c>
      <c r="Y1058">
        <v>574</v>
      </c>
    </row>
    <row r="1059" spans="1:26" x14ac:dyDescent="0.25">
      <c r="A1059" s="9" t="s">
        <v>2680</v>
      </c>
      <c r="B1059" s="4" t="s">
        <v>1404</v>
      </c>
      <c r="C1059" s="4" t="s">
        <v>1405</v>
      </c>
      <c r="D1059" t="s">
        <v>1406</v>
      </c>
      <c r="E1059" t="s">
        <v>1</v>
      </c>
      <c r="G1059" t="s">
        <v>186</v>
      </c>
      <c r="H1059" t="s">
        <v>320</v>
      </c>
      <c r="L1059" t="s">
        <v>187</v>
      </c>
      <c r="M1059" t="s">
        <v>188</v>
      </c>
      <c r="O1059" t="s">
        <v>189</v>
      </c>
      <c r="Q1059" t="s">
        <v>186</v>
      </c>
      <c r="S1059" t="s">
        <v>188</v>
      </c>
      <c r="U1059" t="s">
        <v>189</v>
      </c>
      <c r="V1059" t="s">
        <v>190</v>
      </c>
      <c r="X1059" t="s">
        <v>191</v>
      </c>
      <c r="Y1059">
        <v>562</v>
      </c>
    </row>
    <row r="1060" spans="1:26" x14ac:dyDescent="0.25">
      <c r="A1060" s="9" t="s">
        <v>2680</v>
      </c>
      <c r="B1060" s="4" t="s">
        <v>1404</v>
      </c>
      <c r="C1060" s="4" t="s">
        <v>1405</v>
      </c>
      <c r="D1060" t="s">
        <v>1406</v>
      </c>
      <c r="E1060" t="s">
        <v>1</v>
      </c>
      <c r="G1060" t="s">
        <v>186</v>
      </c>
      <c r="H1060" t="s">
        <v>144</v>
      </c>
      <c r="L1060" t="s">
        <v>187</v>
      </c>
      <c r="M1060" t="s">
        <v>188</v>
      </c>
      <c r="O1060" t="s">
        <v>189</v>
      </c>
      <c r="Q1060" t="s">
        <v>186</v>
      </c>
      <c r="S1060" t="s">
        <v>188</v>
      </c>
      <c r="U1060" t="s">
        <v>189</v>
      </c>
      <c r="V1060" t="s">
        <v>190</v>
      </c>
      <c r="X1060" t="s">
        <v>191</v>
      </c>
      <c r="Y1060">
        <v>563</v>
      </c>
    </row>
    <row r="1061" spans="1:26" x14ac:dyDescent="0.25">
      <c r="A1061" s="9" t="s">
        <v>2681</v>
      </c>
      <c r="B1061" s="4" t="s">
        <v>1407</v>
      </c>
      <c r="C1061" s="4" t="s">
        <v>197</v>
      </c>
      <c r="D1061" t="s">
        <v>198</v>
      </c>
      <c r="E1061" t="s">
        <v>1</v>
      </c>
      <c r="G1061" t="s">
        <v>199</v>
      </c>
      <c r="H1061" t="s">
        <v>127</v>
      </c>
      <c r="L1061" t="s">
        <v>200</v>
      </c>
      <c r="M1061" t="s">
        <v>201</v>
      </c>
      <c r="O1061" t="s">
        <v>202</v>
      </c>
      <c r="P1061" t="s">
        <v>203</v>
      </c>
      <c r="Q1061" t="s">
        <v>204</v>
      </c>
      <c r="T1061" t="s">
        <v>201</v>
      </c>
      <c r="V1061" t="s">
        <v>202</v>
      </c>
      <c r="W1061">
        <v>18</v>
      </c>
      <c r="X1061">
        <v>18</v>
      </c>
      <c r="Y1061" t="s">
        <v>205</v>
      </c>
      <c r="Z1061">
        <v>590</v>
      </c>
    </row>
    <row r="1062" spans="1:26" x14ac:dyDescent="0.25">
      <c r="A1062" s="9" t="s">
        <v>2681</v>
      </c>
      <c r="B1062" s="4" t="s">
        <v>1407</v>
      </c>
      <c r="C1062" s="4" t="s">
        <v>197</v>
      </c>
      <c r="D1062" t="s">
        <v>198</v>
      </c>
      <c r="E1062" t="s">
        <v>1</v>
      </c>
      <c r="G1062" t="s">
        <v>199</v>
      </c>
      <c r="H1062" t="s">
        <v>6</v>
      </c>
      <c r="L1062" t="s">
        <v>200</v>
      </c>
      <c r="M1062" t="s">
        <v>201</v>
      </c>
      <c r="O1062" t="s">
        <v>202</v>
      </c>
      <c r="P1062" t="s">
        <v>203</v>
      </c>
      <c r="Q1062" t="s">
        <v>204</v>
      </c>
      <c r="T1062" t="s">
        <v>201</v>
      </c>
      <c r="V1062" t="s">
        <v>202</v>
      </c>
      <c r="W1062">
        <v>18</v>
      </c>
      <c r="X1062">
        <v>18</v>
      </c>
      <c r="Y1062" t="s">
        <v>205</v>
      </c>
      <c r="Z1062">
        <v>574</v>
      </c>
    </row>
    <row r="1063" spans="1:26" x14ac:dyDescent="0.25">
      <c r="A1063" s="9" t="s">
        <v>2681</v>
      </c>
      <c r="B1063" s="4" t="s">
        <v>1407</v>
      </c>
      <c r="C1063" s="4" t="s">
        <v>197</v>
      </c>
      <c r="D1063" t="s">
        <v>198</v>
      </c>
      <c r="E1063" t="s">
        <v>1</v>
      </c>
      <c r="G1063" t="s">
        <v>199</v>
      </c>
      <c r="H1063" t="s">
        <v>321</v>
      </c>
      <c r="L1063" t="s">
        <v>200</v>
      </c>
      <c r="M1063" t="s">
        <v>201</v>
      </c>
      <c r="O1063" t="s">
        <v>202</v>
      </c>
      <c r="P1063" t="s">
        <v>203</v>
      </c>
      <c r="Q1063" t="s">
        <v>204</v>
      </c>
      <c r="T1063" t="s">
        <v>201</v>
      </c>
      <c r="V1063" t="s">
        <v>202</v>
      </c>
      <c r="W1063">
        <v>18</v>
      </c>
      <c r="X1063">
        <v>18</v>
      </c>
      <c r="Y1063" t="s">
        <v>205</v>
      </c>
      <c r="Z1063">
        <v>566</v>
      </c>
    </row>
    <row r="1064" spans="1:26" x14ac:dyDescent="0.25">
      <c r="A1064" s="9" t="s">
        <v>2681</v>
      </c>
      <c r="B1064" s="4" t="s">
        <v>1407</v>
      </c>
      <c r="C1064" s="4" t="s">
        <v>197</v>
      </c>
      <c r="D1064" t="s">
        <v>198</v>
      </c>
      <c r="E1064" t="s">
        <v>1</v>
      </c>
      <c r="G1064" t="s">
        <v>199</v>
      </c>
      <c r="H1064" t="s">
        <v>147</v>
      </c>
      <c r="L1064" t="s">
        <v>200</v>
      </c>
      <c r="M1064" t="s">
        <v>201</v>
      </c>
      <c r="O1064" t="s">
        <v>202</v>
      </c>
      <c r="P1064" t="s">
        <v>203</v>
      </c>
      <c r="Q1064" t="s">
        <v>204</v>
      </c>
      <c r="T1064" t="s">
        <v>201</v>
      </c>
      <c r="V1064" t="s">
        <v>202</v>
      </c>
      <c r="W1064">
        <v>18</v>
      </c>
      <c r="X1064">
        <v>18</v>
      </c>
      <c r="Y1064" t="s">
        <v>205</v>
      </c>
      <c r="Z1064">
        <v>568</v>
      </c>
    </row>
    <row r="1065" spans="1:26" x14ac:dyDescent="0.25">
      <c r="A1065" s="9" t="s">
        <v>2681</v>
      </c>
      <c r="B1065" s="4" t="s">
        <v>1407</v>
      </c>
      <c r="C1065" s="4" t="s">
        <v>197</v>
      </c>
      <c r="D1065" t="s">
        <v>198</v>
      </c>
      <c r="E1065" t="s">
        <v>1</v>
      </c>
      <c r="G1065" t="s">
        <v>199</v>
      </c>
      <c r="H1065" t="s">
        <v>100</v>
      </c>
      <c r="L1065" t="s">
        <v>200</v>
      </c>
      <c r="M1065" t="s">
        <v>201</v>
      </c>
      <c r="O1065" t="s">
        <v>202</v>
      </c>
      <c r="P1065" t="s">
        <v>203</v>
      </c>
      <c r="Q1065" t="s">
        <v>204</v>
      </c>
      <c r="T1065" t="s">
        <v>201</v>
      </c>
      <c r="V1065" t="s">
        <v>202</v>
      </c>
      <c r="W1065">
        <v>18</v>
      </c>
      <c r="X1065">
        <v>18</v>
      </c>
      <c r="Y1065" t="s">
        <v>205</v>
      </c>
      <c r="Z1065">
        <v>501</v>
      </c>
    </row>
    <row r="1066" spans="1:26" x14ac:dyDescent="0.25">
      <c r="A1066" s="9" t="s">
        <v>2681</v>
      </c>
      <c r="B1066" s="4" t="s">
        <v>1407</v>
      </c>
      <c r="C1066" s="4" t="s">
        <v>197</v>
      </c>
      <c r="D1066" t="s">
        <v>198</v>
      </c>
      <c r="E1066" t="s">
        <v>1</v>
      </c>
      <c r="G1066" t="s">
        <v>199</v>
      </c>
      <c r="H1066" t="s">
        <v>101</v>
      </c>
      <c r="L1066" t="s">
        <v>200</v>
      </c>
      <c r="M1066" t="s">
        <v>201</v>
      </c>
      <c r="O1066" t="s">
        <v>202</v>
      </c>
      <c r="P1066" t="s">
        <v>203</v>
      </c>
      <c r="Q1066" t="s">
        <v>204</v>
      </c>
      <c r="T1066" t="s">
        <v>201</v>
      </c>
      <c r="V1066" t="s">
        <v>202</v>
      </c>
      <c r="W1066">
        <v>18</v>
      </c>
      <c r="X1066">
        <v>18</v>
      </c>
      <c r="Y1066" t="s">
        <v>205</v>
      </c>
      <c r="Z1066">
        <v>510</v>
      </c>
    </row>
    <row r="1067" spans="1:26" x14ac:dyDescent="0.25">
      <c r="A1067" s="9" t="s">
        <v>2681</v>
      </c>
      <c r="B1067" s="4" t="s">
        <v>1407</v>
      </c>
      <c r="C1067" s="4" t="s">
        <v>197</v>
      </c>
      <c r="D1067" t="s">
        <v>198</v>
      </c>
      <c r="E1067" t="s">
        <v>1</v>
      </c>
      <c r="G1067" t="s">
        <v>199</v>
      </c>
      <c r="H1067" t="s">
        <v>126</v>
      </c>
      <c r="L1067" t="s">
        <v>200</v>
      </c>
      <c r="M1067" t="s">
        <v>201</v>
      </c>
      <c r="O1067" t="s">
        <v>202</v>
      </c>
      <c r="P1067" t="s">
        <v>203</v>
      </c>
      <c r="Q1067" t="s">
        <v>204</v>
      </c>
      <c r="T1067" t="s">
        <v>201</v>
      </c>
      <c r="V1067" t="s">
        <v>202</v>
      </c>
      <c r="W1067">
        <v>18</v>
      </c>
      <c r="X1067">
        <v>18</v>
      </c>
      <c r="Y1067" t="s">
        <v>205</v>
      </c>
      <c r="Z1067">
        <v>515</v>
      </c>
    </row>
    <row r="1068" spans="1:26" x14ac:dyDescent="0.25">
      <c r="A1068" s="9" t="s">
        <v>2681</v>
      </c>
      <c r="B1068" s="4" t="s">
        <v>1407</v>
      </c>
      <c r="C1068" s="4" t="s">
        <v>197</v>
      </c>
      <c r="D1068" t="s">
        <v>198</v>
      </c>
      <c r="E1068" t="s">
        <v>1</v>
      </c>
      <c r="G1068" t="s">
        <v>199</v>
      </c>
      <c r="H1068" t="s">
        <v>320</v>
      </c>
      <c r="L1068" t="s">
        <v>200</v>
      </c>
      <c r="M1068" t="s">
        <v>201</v>
      </c>
      <c r="O1068" t="s">
        <v>202</v>
      </c>
      <c r="P1068" t="s">
        <v>203</v>
      </c>
      <c r="Q1068" t="s">
        <v>204</v>
      </c>
      <c r="T1068" t="s">
        <v>201</v>
      </c>
      <c r="V1068" t="s">
        <v>202</v>
      </c>
      <c r="W1068">
        <v>18</v>
      </c>
      <c r="X1068">
        <v>18</v>
      </c>
      <c r="Y1068" t="s">
        <v>205</v>
      </c>
      <c r="Z1068">
        <v>562</v>
      </c>
    </row>
    <row r="1069" spans="1:26" x14ac:dyDescent="0.25">
      <c r="A1069" s="9" t="s">
        <v>2682</v>
      </c>
      <c r="B1069" s="4" t="s">
        <v>1408</v>
      </c>
      <c r="C1069" s="4" t="s">
        <v>197</v>
      </c>
      <c r="D1069" t="s">
        <v>198</v>
      </c>
      <c r="E1069" t="s">
        <v>25</v>
      </c>
      <c r="G1069" t="s">
        <v>199</v>
      </c>
      <c r="L1069" t="s">
        <v>200</v>
      </c>
      <c r="M1069" t="s">
        <v>201</v>
      </c>
      <c r="O1069" t="s">
        <v>202</v>
      </c>
      <c r="P1069" t="s">
        <v>203</v>
      </c>
      <c r="Q1069" t="s">
        <v>204</v>
      </c>
      <c r="T1069" t="s">
        <v>201</v>
      </c>
      <c r="V1069" t="s">
        <v>202</v>
      </c>
      <c r="W1069">
        <v>18</v>
      </c>
      <c r="X1069">
        <v>18</v>
      </c>
      <c r="Y1069" t="s">
        <v>205</v>
      </c>
    </row>
    <row r="1070" spans="1:26" x14ac:dyDescent="0.25">
      <c r="A1070" s="9" t="s">
        <v>2683</v>
      </c>
      <c r="B1070" s="4" t="s">
        <v>1409</v>
      </c>
      <c r="C1070" s="4" t="s">
        <v>197</v>
      </c>
      <c r="D1070" t="s">
        <v>198</v>
      </c>
      <c r="E1070" t="s">
        <v>25</v>
      </c>
      <c r="G1070" t="s">
        <v>199</v>
      </c>
      <c r="L1070" t="s">
        <v>200</v>
      </c>
      <c r="M1070" t="s">
        <v>201</v>
      </c>
      <c r="O1070" t="s">
        <v>202</v>
      </c>
      <c r="P1070" t="s">
        <v>203</v>
      </c>
      <c r="Q1070" t="s">
        <v>204</v>
      </c>
      <c r="T1070" t="s">
        <v>201</v>
      </c>
      <c r="V1070" t="s">
        <v>202</v>
      </c>
      <c r="W1070">
        <v>18</v>
      </c>
      <c r="X1070">
        <v>18</v>
      </c>
      <c r="Y1070" t="s">
        <v>205</v>
      </c>
    </row>
    <row r="1071" spans="1:26" x14ac:dyDescent="0.25">
      <c r="A1071" s="9" t="s">
        <v>2684</v>
      </c>
      <c r="B1071" s="4" t="s">
        <v>1410</v>
      </c>
      <c r="D1071" t="s">
        <v>198</v>
      </c>
      <c r="E1071" t="s">
        <v>1</v>
      </c>
      <c r="G1071" t="s">
        <v>199</v>
      </c>
      <c r="H1071" t="s">
        <v>81</v>
      </c>
      <c r="L1071" t="s">
        <v>200</v>
      </c>
      <c r="M1071" t="s">
        <v>201</v>
      </c>
      <c r="O1071" t="s">
        <v>202</v>
      </c>
      <c r="P1071" t="s">
        <v>203</v>
      </c>
      <c r="Q1071" t="s">
        <v>204</v>
      </c>
      <c r="T1071" t="s">
        <v>201</v>
      </c>
      <c r="V1071" t="s">
        <v>202</v>
      </c>
      <c r="W1071">
        <v>18</v>
      </c>
      <c r="X1071">
        <v>18</v>
      </c>
      <c r="Y1071" t="s">
        <v>205</v>
      </c>
      <c r="Z1071">
        <v>508</v>
      </c>
    </row>
    <row r="1072" spans="1:26" x14ac:dyDescent="0.25">
      <c r="A1072" s="9" t="s">
        <v>2684</v>
      </c>
      <c r="B1072" s="4" t="s">
        <v>1410</v>
      </c>
      <c r="D1072" t="s">
        <v>198</v>
      </c>
      <c r="E1072" t="s">
        <v>1</v>
      </c>
      <c r="G1072" t="s">
        <v>199</v>
      </c>
      <c r="H1072" t="s">
        <v>23</v>
      </c>
      <c r="L1072" t="s">
        <v>200</v>
      </c>
      <c r="M1072" t="s">
        <v>201</v>
      </c>
      <c r="O1072" t="s">
        <v>202</v>
      </c>
      <c r="P1072" t="s">
        <v>203</v>
      </c>
      <c r="Q1072" t="s">
        <v>204</v>
      </c>
      <c r="T1072" t="s">
        <v>201</v>
      </c>
      <c r="V1072" t="s">
        <v>202</v>
      </c>
      <c r="W1072">
        <v>18</v>
      </c>
      <c r="X1072">
        <v>18</v>
      </c>
      <c r="Y1072" t="s">
        <v>205</v>
      </c>
      <c r="Z1072">
        <v>575</v>
      </c>
    </row>
    <row r="1073" spans="1:29" x14ac:dyDescent="0.25">
      <c r="A1073" s="9" t="s">
        <v>2684</v>
      </c>
      <c r="B1073" s="4" t="s">
        <v>1410</v>
      </c>
      <c r="D1073" t="s">
        <v>198</v>
      </c>
      <c r="E1073" t="s">
        <v>1</v>
      </c>
      <c r="G1073" t="s">
        <v>199</v>
      </c>
      <c r="H1073" t="s">
        <v>143</v>
      </c>
      <c r="L1073" t="s">
        <v>200</v>
      </c>
      <c r="M1073" t="s">
        <v>201</v>
      </c>
      <c r="O1073" t="s">
        <v>202</v>
      </c>
      <c r="P1073" t="s">
        <v>203</v>
      </c>
      <c r="Q1073" t="s">
        <v>204</v>
      </c>
      <c r="T1073" t="s">
        <v>201</v>
      </c>
      <c r="V1073" t="s">
        <v>202</v>
      </c>
      <c r="W1073">
        <v>18</v>
      </c>
      <c r="X1073">
        <v>18</v>
      </c>
      <c r="Y1073" t="s">
        <v>205</v>
      </c>
      <c r="Z1073">
        <v>577</v>
      </c>
    </row>
    <row r="1074" spans="1:29" x14ac:dyDescent="0.25">
      <c r="A1074" s="9" t="s">
        <v>2685</v>
      </c>
      <c r="B1074" s="4">
        <v>2133462750</v>
      </c>
      <c r="C1074" s="4">
        <v>2133462767</v>
      </c>
      <c r="D1074" t="s">
        <v>206</v>
      </c>
      <c r="E1074" t="s">
        <v>1</v>
      </c>
      <c r="G1074" t="s">
        <v>208</v>
      </c>
      <c r="H1074" t="s">
        <v>81</v>
      </c>
      <c r="M1074" t="s">
        <v>211</v>
      </c>
      <c r="N1074">
        <v>550</v>
      </c>
      <c r="O1074" t="s">
        <v>212</v>
      </c>
      <c r="P1074" t="s">
        <v>213</v>
      </c>
      <c r="Q1074" t="s">
        <v>214</v>
      </c>
      <c r="R1074" t="s">
        <v>215</v>
      </c>
      <c r="S1074" t="s">
        <v>40</v>
      </c>
      <c r="T1074" t="s">
        <v>216</v>
      </c>
      <c r="U1074" t="s">
        <v>208</v>
      </c>
      <c r="Z1074">
        <v>90071</v>
      </c>
      <c r="AB1074" t="s">
        <v>217</v>
      </c>
      <c r="AC1074">
        <v>508</v>
      </c>
    </row>
    <row r="1075" spans="1:29" x14ac:dyDescent="0.25">
      <c r="A1075" s="9" t="s">
        <v>2685</v>
      </c>
      <c r="B1075" s="4">
        <v>2133462750</v>
      </c>
      <c r="C1075" s="4">
        <v>2133462767</v>
      </c>
      <c r="D1075" t="s">
        <v>206</v>
      </c>
      <c r="E1075" t="s">
        <v>1</v>
      </c>
      <c r="G1075" t="s">
        <v>208</v>
      </c>
      <c r="H1075" t="s">
        <v>3227</v>
      </c>
      <c r="M1075" t="s">
        <v>211</v>
      </c>
      <c r="N1075">
        <v>550</v>
      </c>
      <c r="O1075" t="s">
        <v>212</v>
      </c>
      <c r="P1075" t="s">
        <v>213</v>
      </c>
      <c r="Q1075" t="s">
        <v>214</v>
      </c>
      <c r="R1075" t="s">
        <v>215</v>
      </c>
      <c r="S1075" t="s">
        <v>40</v>
      </c>
      <c r="T1075" t="s">
        <v>216</v>
      </c>
      <c r="U1075" t="s">
        <v>208</v>
      </c>
      <c r="Z1075">
        <v>90071</v>
      </c>
      <c r="AB1075" t="s">
        <v>217</v>
      </c>
      <c r="AC1075">
        <v>565</v>
      </c>
    </row>
    <row r="1076" spans="1:29" x14ac:dyDescent="0.25">
      <c r="A1076" s="9" t="s">
        <v>2686</v>
      </c>
      <c r="C1076" s="4" t="s">
        <v>1411</v>
      </c>
      <c r="D1076" t="s">
        <v>206</v>
      </c>
      <c r="E1076" t="s">
        <v>1</v>
      </c>
      <c r="G1076" t="s">
        <v>208</v>
      </c>
      <c r="H1076" t="s">
        <v>81</v>
      </c>
      <c r="M1076" t="s">
        <v>211</v>
      </c>
      <c r="N1076">
        <v>550</v>
      </c>
      <c r="O1076" t="s">
        <v>212</v>
      </c>
      <c r="P1076" t="s">
        <v>213</v>
      </c>
      <c r="Q1076" t="s">
        <v>214</v>
      </c>
      <c r="R1076" t="s">
        <v>215</v>
      </c>
      <c r="S1076" t="s">
        <v>40</v>
      </c>
      <c r="T1076" t="s">
        <v>216</v>
      </c>
      <c r="U1076" t="s">
        <v>208</v>
      </c>
      <c r="Z1076">
        <v>90071</v>
      </c>
      <c r="AB1076" t="s">
        <v>217</v>
      </c>
      <c r="AC1076">
        <v>508</v>
      </c>
    </row>
    <row r="1077" spans="1:29" x14ac:dyDescent="0.25">
      <c r="A1077" s="9" t="s">
        <v>2686</v>
      </c>
      <c r="C1077" s="4" t="s">
        <v>1411</v>
      </c>
      <c r="D1077" t="s">
        <v>206</v>
      </c>
      <c r="E1077" t="s">
        <v>1</v>
      </c>
      <c r="G1077" t="s">
        <v>208</v>
      </c>
      <c r="H1077" t="s">
        <v>3227</v>
      </c>
      <c r="M1077" t="s">
        <v>211</v>
      </c>
      <c r="N1077">
        <v>550</v>
      </c>
      <c r="O1077" t="s">
        <v>212</v>
      </c>
      <c r="P1077" t="s">
        <v>213</v>
      </c>
      <c r="Q1077" t="s">
        <v>214</v>
      </c>
      <c r="R1077" t="s">
        <v>215</v>
      </c>
      <c r="S1077" t="s">
        <v>40</v>
      </c>
      <c r="T1077" t="s">
        <v>216</v>
      </c>
      <c r="U1077" t="s">
        <v>208</v>
      </c>
      <c r="Z1077">
        <v>90071</v>
      </c>
      <c r="AB1077" t="s">
        <v>217</v>
      </c>
      <c r="AC1077">
        <v>565</v>
      </c>
    </row>
    <row r="1078" spans="1:29" x14ac:dyDescent="0.25">
      <c r="A1078" s="9" t="s">
        <v>2687</v>
      </c>
      <c r="B1078" s="4" t="s">
        <v>1412</v>
      </c>
      <c r="C1078" s="4" t="s">
        <v>522</v>
      </c>
      <c r="D1078" t="s">
        <v>206</v>
      </c>
      <c r="E1078" t="s">
        <v>48</v>
      </c>
      <c r="F1078" t="s">
        <v>497</v>
      </c>
      <c r="G1078" t="s">
        <v>208</v>
      </c>
      <c r="H1078" t="s">
        <v>195</v>
      </c>
      <c r="M1078" t="s">
        <v>211</v>
      </c>
      <c r="N1078">
        <v>550</v>
      </c>
      <c r="O1078" t="s">
        <v>212</v>
      </c>
      <c r="P1078" t="s">
        <v>213</v>
      </c>
      <c r="Q1078" t="s">
        <v>214</v>
      </c>
      <c r="R1078" t="s">
        <v>215</v>
      </c>
      <c r="S1078" t="s">
        <v>40</v>
      </c>
      <c r="T1078" t="s">
        <v>216</v>
      </c>
      <c r="U1078" t="s">
        <v>208</v>
      </c>
      <c r="Z1078">
        <v>90071</v>
      </c>
      <c r="AB1078" t="s">
        <v>217</v>
      </c>
      <c r="AC1078">
        <v>10004</v>
      </c>
    </row>
    <row r="1079" spans="1:29" x14ac:dyDescent="0.25">
      <c r="A1079" s="9" t="s">
        <v>2687</v>
      </c>
      <c r="B1079" s="4" t="s">
        <v>1412</v>
      </c>
      <c r="C1079" s="4" t="s">
        <v>522</v>
      </c>
      <c r="D1079" t="s">
        <v>206</v>
      </c>
      <c r="E1079" t="s">
        <v>48</v>
      </c>
      <c r="F1079" t="s">
        <v>497</v>
      </c>
      <c r="G1079" t="s">
        <v>208</v>
      </c>
      <c r="H1079" t="s">
        <v>55</v>
      </c>
      <c r="M1079" t="s">
        <v>211</v>
      </c>
      <c r="N1079">
        <v>550</v>
      </c>
      <c r="O1079" t="s">
        <v>212</v>
      </c>
      <c r="P1079" t="s">
        <v>213</v>
      </c>
      <c r="Q1079" t="s">
        <v>214</v>
      </c>
      <c r="R1079" t="s">
        <v>215</v>
      </c>
      <c r="S1079" t="s">
        <v>40</v>
      </c>
      <c r="T1079" t="s">
        <v>216</v>
      </c>
      <c r="U1079" t="s">
        <v>208</v>
      </c>
      <c r="Z1079">
        <v>90071</v>
      </c>
      <c r="AB1079" t="s">
        <v>217</v>
      </c>
      <c r="AC1079">
        <v>10008</v>
      </c>
    </row>
    <row r="1080" spans="1:29" x14ac:dyDescent="0.25">
      <c r="A1080" s="9" t="s">
        <v>2687</v>
      </c>
      <c r="B1080" s="4" t="s">
        <v>1412</v>
      </c>
      <c r="C1080" s="4" t="s">
        <v>522</v>
      </c>
      <c r="D1080" t="s">
        <v>206</v>
      </c>
      <c r="E1080" t="s">
        <v>48</v>
      </c>
      <c r="F1080" t="s">
        <v>497</v>
      </c>
      <c r="G1080" t="s">
        <v>208</v>
      </c>
      <c r="H1080" t="s">
        <v>322</v>
      </c>
      <c r="M1080" t="s">
        <v>211</v>
      </c>
      <c r="N1080">
        <v>550</v>
      </c>
      <c r="O1080" t="s">
        <v>212</v>
      </c>
      <c r="P1080" t="s">
        <v>213</v>
      </c>
      <c r="Q1080" t="s">
        <v>214</v>
      </c>
      <c r="R1080" t="s">
        <v>215</v>
      </c>
      <c r="S1080" t="s">
        <v>40</v>
      </c>
      <c r="T1080" t="s">
        <v>216</v>
      </c>
      <c r="U1080" t="s">
        <v>208</v>
      </c>
      <c r="Z1080">
        <v>90071</v>
      </c>
      <c r="AB1080" t="s">
        <v>217</v>
      </c>
      <c r="AC1080">
        <v>10010</v>
      </c>
    </row>
    <row r="1081" spans="1:29" x14ac:dyDescent="0.25">
      <c r="A1081" s="9" t="s">
        <v>2688</v>
      </c>
      <c r="B1081" s="4" t="s">
        <v>1413</v>
      </c>
      <c r="C1081" s="4" t="s">
        <v>1411</v>
      </c>
      <c r="D1081" t="s">
        <v>206</v>
      </c>
      <c r="E1081" t="s">
        <v>67</v>
      </c>
      <c r="F1081" t="s">
        <v>44</v>
      </c>
      <c r="G1081" t="s">
        <v>208</v>
      </c>
      <c r="H1081" t="s">
        <v>45</v>
      </c>
      <c r="I1081" t="s">
        <v>2269</v>
      </c>
      <c r="M1081" t="s">
        <v>211</v>
      </c>
      <c r="N1081">
        <v>550</v>
      </c>
      <c r="O1081" t="s">
        <v>212</v>
      </c>
      <c r="P1081" t="s">
        <v>213</v>
      </c>
      <c r="Q1081" t="s">
        <v>214</v>
      </c>
      <c r="R1081" t="s">
        <v>215</v>
      </c>
      <c r="S1081" t="s">
        <v>40</v>
      </c>
      <c r="T1081" t="s">
        <v>216</v>
      </c>
      <c r="U1081" t="s">
        <v>208</v>
      </c>
      <c r="Z1081">
        <v>90071</v>
      </c>
      <c r="AB1081" t="s">
        <v>217</v>
      </c>
      <c r="AC1081">
        <v>10002</v>
      </c>
    </row>
    <row r="1082" spans="1:29" x14ac:dyDescent="0.25">
      <c r="A1082" s="9" t="s">
        <v>2688</v>
      </c>
      <c r="B1082" s="4" t="s">
        <v>1413</v>
      </c>
      <c r="C1082" s="4" t="s">
        <v>1411</v>
      </c>
      <c r="D1082" t="s">
        <v>206</v>
      </c>
      <c r="E1082" t="s">
        <v>67</v>
      </c>
      <c r="F1082" t="s">
        <v>44</v>
      </c>
      <c r="G1082" t="s">
        <v>208</v>
      </c>
      <c r="H1082" t="s">
        <v>105</v>
      </c>
      <c r="I1082" t="s">
        <v>2269</v>
      </c>
      <c r="M1082" t="s">
        <v>211</v>
      </c>
      <c r="N1082">
        <v>550</v>
      </c>
      <c r="O1082" t="s">
        <v>212</v>
      </c>
      <c r="P1082" t="s">
        <v>213</v>
      </c>
      <c r="Q1082" t="s">
        <v>214</v>
      </c>
      <c r="R1082" t="s">
        <v>215</v>
      </c>
      <c r="S1082" t="s">
        <v>40</v>
      </c>
      <c r="T1082" t="s">
        <v>216</v>
      </c>
      <c r="U1082" t="s">
        <v>208</v>
      </c>
      <c r="Z1082">
        <v>90071</v>
      </c>
      <c r="AB1082" t="s">
        <v>217</v>
      </c>
      <c r="AC1082">
        <v>10006</v>
      </c>
    </row>
    <row r="1083" spans="1:29" x14ac:dyDescent="0.25">
      <c r="A1083" s="9" t="s">
        <v>2689</v>
      </c>
      <c r="B1083" s="4" t="s">
        <v>1414</v>
      </c>
      <c r="C1083" s="4" t="s">
        <v>522</v>
      </c>
      <c r="D1083" t="s">
        <v>206</v>
      </c>
      <c r="E1083" t="s">
        <v>67</v>
      </c>
      <c r="F1083" t="s">
        <v>44</v>
      </c>
      <c r="G1083" t="s">
        <v>208</v>
      </c>
      <c r="H1083" t="s">
        <v>3230</v>
      </c>
      <c r="M1083" t="s">
        <v>211</v>
      </c>
      <c r="N1083">
        <v>550</v>
      </c>
      <c r="O1083" t="s">
        <v>212</v>
      </c>
      <c r="P1083" t="s">
        <v>213</v>
      </c>
      <c r="Q1083" t="s">
        <v>214</v>
      </c>
      <c r="R1083" t="s">
        <v>215</v>
      </c>
      <c r="S1083" t="s">
        <v>40</v>
      </c>
      <c r="T1083" t="s">
        <v>216</v>
      </c>
      <c r="U1083" t="s">
        <v>208</v>
      </c>
      <c r="Z1083">
        <v>90071</v>
      </c>
      <c r="AB1083" t="s">
        <v>217</v>
      </c>
      <c r="AC1083">
        <v>560</v>
      </c>
    </row>
    <row r="1084" spans="1:29" x14ac:dyDescent="0.25">
      <c r="A1084" s="9" t="s">
        <v>2689</v>
      </c>
      <c r="B1084" s="4" t="s">
        <v>1414</v>
      </c>
      <c r="C1084" s="4" t="s">
        <v>522</v>
      </c>
      <c r="D1084" t="s">
        <v>206</v>
      </c>
      <c r="E1084" t="s">
        <v>67</v>
      </c>
      <c r="F1084" t="s">
        <v>44</v>
      </c>
      <c r="G1084" t="s">
        <v>208</v>
      </c>
      <c r="H1084" t="s">
        <v>163</v>
      </c>
      <c r="M1084" t="s">
        <v>211</v>
      </c>
      <c r="N1084">
        <v>550</v>
      </c>
      <c r="O1084" t="s">
        <v>212</v>
      </c>
      <c r="P1084" t="s">
        <v>213</v>
      </c>
      <c r="Q1084" t="s">
        <v>214</v>
      </c>
      <c r="R1084" t="s">
        <v>215</v>
      </c>
      <c r="S1084" t="s">
        <v>40</v>
      </c>
      <c r="T1084" t="s">
        <v>216</v>
      </c>
      <c r="U1084" t="s">
        <v>208</v>
      </c>
      <c r="Z1084">
        <v>90071</v>
      </c>
      <c r="AB1084" t="s">
        <v>217</v>
      </c>
      <c r="AC1084">
        <v>561</v>
      </c>
    </row>
    <row r="1085" spans="1:29" x14ac:dyDescent="0.25">
      <c r="A1085" s="9" t="s">
        <v>2689</v>
      </c>
      <c r="B1085" s="4" t="s">
        <v>1414</v>
      </c>
      <c r="C1085" s="4" t="s">
        <v>522</v>
      </c>
      <c r="D1085" t="s">
        <v>206</v>
      </c>
      <c r="E1085" t="s">
        <v>67</v>
      </c>
      <c r="F1085" t="s">
        <v>44</v>
      </c>
      <c r="G1085" t="s">
        <v>208</v>
      </c>
      <c r="H1085" t="s">
        <v>23</v>
      </c>
      <c r="M1085" t="s">
        <v>211</v>
      </c>
      <c r="N1085">
        <v>550</v>
      </c>
      <c r="O1085" t="s">
        <v>212</v>
      </c>
      <c r="P1085" t="s">
        <v>213</v>
      </c>
      <c r="Q1085" t="s">
        <v>214</v>
      </c>
      <c r="R1085" t="s">
        <v>215</v>
      </c>
      <c r="S1085" t="s">
        <v>40</v>
      </c>
      <c r="T1085" t="s">
        <v>216</v>
      </c>
      <c r="U1085" t="s">
        <v>208</v>
      </c>
      <c r="Z1085">
        <v>90071</v>
      </c>
      <c r="AB1085" t="s">
        <v>217</v>
      </c>
      <c r="AC1085">
        <v>575</v>
      </c>
    </row>
    <row r="1086" spans="1:29" x14ac:dyDescent="0.25">
      <c r="A1086" s="9" t="s">
        <v>2690</v>
      </c>
      <c r="B1086" s="4" t="s">
        <v>1415</v>
      </c>
      <c r="C1086" s="4" t="s">
        <v>1416</v>
      </c>
      <c r="D1086" t="s">
        <v>1417</v>
      </c>
      <c r="E1086" t="s">
        <v>67</v>
      </c>
      <c r="G1086" t="s">
        <v>186</v>
      </c>
      <c r="H1086" t="s">
        <v>81</v>
      </c>
      <c r="L1086" t="s">
        <v>187</v>
      </c>
      <c r="M1086" t="s">
        <v>188</v>
      </c>
      <c r="O1086" t="s">
        <v>189</v>
      </c>
      <c r="Q1086" t="s">
        <v>186</v>
      </c>
      <c r="S1086" t="s">
        <v>188</v>
      </c>
      <c r="U1086" t="s">
        <v>189</v>
      </c>
      <c r="V1086" t="s">
        <v>190</v>
      </c>
      <c r="X1086" t="s">
        <v>191</v>
      </c>
      <c r="Y1086">
        <v>508</v>
      </c>
    </row>
    <row r="1087" spans="1:29" x14ac:dyDescent="0.25">
      <c r="A1087" s="9" t="s">
        <v>2690</v>
      </c>
      <c r="B1087" s="4" t="s">
        <v>1415</v>
      </c>
      <c r="C1087" s="4" t="s">
        <v>1416</v>
      </c>
      <c r="D1087" t="s">
        <v>1417</v>
      </c>
      <c r="E1087" t="s">
        <v>67</v>
      </c>
      <c r="G1087" t="s">
        <v>186</v>
      </c>
      <c r="H1087" t="s">
        <v>126</v>
      </c>
      <c r="L1087" t="s">
        <v>187</v>
      </c>
      <c r="M1087" t="s">
        <v>188</v>
      </c>
      <c r="O1087" t="s">
        <v>189</v>
      </c>
      <c r="Q1087" t="s">
        <v>186</v>
      </c>
      <c r="S1087" t="s">
        <v>188</v>
      </c>
      <c r="U1087" t="s">
        <v>189</v>
      </c>
      <c r="V1087" t="s">
        <v>190</v>
      </c>
      <c r="X1087" t="s">
        <v>191</v>
      </c>
      <c r="Y1087">
        <v>515</v>
      </c>
    </row>
    <row r="1088" spans="1:29" x14ac:dyDescent="0.25">
      <c r="A1088" s="9" t="s">
        <v>2690</v>
      </c>
      <c r="B1088" s="4" t="s">
        <v>1415</v>
      </c>
      <c r="C1088" s="4" t="s">
        <v>1416</v>
      </c>
      <c r="D1088" t="s">
        <v>1417</v>
      </c>
      <c r="E1088" t="s">
        <v>67</v>
      </c>
      <c r="G1088" t="s">
        <v>186</v>
      </c>
      <c r="H1088" t="s">
        <v>3227</v>
      </c>
      <c r="L1088" t="s">
        <v>187</v>
      </c>
      <c r="M1088" t="s">
        <v>188</v>
      </c>
      <c r="O1088" t="s">
        <v>189</v>
      </c>
      <c r="Q1088" t="s">
        <v>186</v>
      </c>
      <c r="S1088" t="s">
        <v>188</v>
      </c>
      <c r="U1088" t="s">
        <v>189</v>
      </c>
      <c r="V1088" t="s">
        <v>190</v>
      </c>
      <c r="X1088" t="s">
        <v>191</v>
      </c>
      <c r="Y1088">
        <v>565</v>
      </c>
    </row>
    <row r="1089" spans="1:29" x14ac:dyDescent="0.25">
      <c r="A1089" s="9" t="s">
        <v>2690</v>
      </c>
      <c r="B1089" s="4" t="s">
        <v>1415</v>
      </c>
      <c r="C1089" s="4" t="s">
        <v>1416</v>
      </c>
      <c r="D1089" t="s">
        <v>1417</v>
      </c>
      <c r="E1089" t="s">
        <v>67</v>
      </c>
      <c r="G1089" t="s">
        <v>186</v>
      </c>
      <c r="H1089" t="s">
        <v>321</v>
      </c>
      <c r="L1089" t="s">
        <v>187</v>
      </c>
      <c r="M1089" t="s">
        <v>188</v>
      </c>
      <c r="O1089" t="s">
        <v>189</v>
      </c>
      <c r="Q1089" t="s">
        <v>186</v>
      </c>
      <c r="S1089" t="s">
        <v>188</v>
      </c>
      <c r="U1089" t="s">
        <v>189</v>
      </c>
      <c r="V1089" t="s">
        <v>190</v>
      </c>
      <c r="X1089" t="s">
        <v>191</v>
      </c>
      <c r="Y1089">
        <v>566</v>
      </c>
    </row>
    <row r="1090" spans="1:29" x14ac:dyDescent="0.25">
      <c r="A1090" s="9" t="s">
        <v>2690</v>
      </c>
      <c r="B1090" s="4" t="s">
        <v>1415</v>
      </c>
      <c r="C1090" s="4" t="s">
        <v>1416</v>
      </c>
      <c r="D1090" t="s">
        <v>1417</v>
      </c>
      <c r="E1090" t="s">
        <v>67</v>
      </c>
      <c r="G1090" t="s">
        <v>186</v>
      </c>
      <c r="H1090" t="s">
        <v>10</v>
      </c>
      <c r="L1090" t="s">
        <v>187</v>
      </c>
      <c r="M1090" t="s">
        <v>188</v>
      </c>
      <c r="O1090" t="s">
        <v>189</v>
      </c>
      <c r="Q1090" t="s">
        <v>186</v>
      </c>
      <c r="S1090" t="s">
        <v>188</v>
      </c>
      <c r="U1090" t="s">
        <v>189</v>
      </c>
      <c r="V1090" t="s">
        <v>190</v>
      </c>
      <c r="X1090" t="s">
        <v>191</v>
      </c>
      <c r="Y1090">
        <v>572</v>
      </c>
    </row>
    <row r="1091" spans="1:29" x14ac:dyDescent="0.25">
      <c r="A1091" s="9" t="s">
        <v>2691</v>
      </c>
      <c r="B1091" s="4" t="s">
        <v>1418</v>
      </c>
      <c r="C1091" s="4" t="s">
        <v>522</v>
      </c>
      <c r="D1091" t="s">
        <v>206</v>
      </c>
      <c r="E1091" t="s">
        <v>67</v>
      </c>
      <c r="G1091" t="s">
        <v>208</v>
      </c>
      <c r="H1091" t="s">
        <v>100</v>
      </c>
      <c r="M1091" t="s">
        <v>211</v>
      </c>
      <c r="N1091">
        <v>550</v>
      </c>
      <c r="O1091" t="s">
        <v>212</v>
      </c>
      <c r="P1091" t="s">
        <v>213</v>
      </c>
      <c r="Q1091" t="s">
        <v>214</v>
      </c>
      <c r="R1091" t="s">
        <v>215</v>
      </c>
      <c r="S1091" t="s">
        <v>40</v>
      </c>
      <c r="T1091" t="s">
        <v>216</v>
      </c>
      <c r="U1091" t="s">
        <v>208</v>
      </c>
      <c r="Z1091">
        <v>90071</v>
      </c>
      <c r="AB1091" t="s">
        <v>217</v>
      </c>
      <c r="AC1091">
        <v>501</v>
      </c>
    </row>
    <row r="1092" spans="1:29" x14ac:dyDescent="0.25">
      <c r="A1092" s="9" t="s">
        <v>2691</v>
      </c>
      <c r="B1092" s="4" t="s">
        <v>1418</v>
      </c>
      <c r="C1092" s="4" t="s">
        <v>522</v>
      </c>
      <c r="D1092" t="s">
        <v>206</v>
      </c>
      <c r="E1092" t="s">
        <v>67</v>
      </c>
      <c r="G1092" t="s">
        <v>208</v>
      </c>
      <c r="H1092" t="s">
        <v>101</v>
      </c>
      <c r="M1092" t="s">
        <v>211</v>
      </c>
      <c r="N1092">
        <v>550</v>
      </c>
      <c r="O1092" t="s">
        <v>212</v>
      </c>
      <c r="P1092" t="s">
        <v>213</v>
      </c>
      <c r="Q1092" t="s">
        <v>214</v>
      </c>
      <c r="R1092" t="s">
        <v>215</v>
      </c>
      <c r="S1092" t="s">
        <v>40</v>
      </c>
      <c r="T1092" t="s">
        <v>216</v>
      </c>
      <c r="U1092" t="s">
        <v>208</v>
      </c>
      <c r="Z1092">
        <v>90071</v>
      </c>
      <c r="AB1092" t="s">
        <v>217</v>
      </c>
      <c r="AC1092">
        <v>510</v>
      </c>
    </row>
    <row r="1093" spans="1:29" x14ac:dyDescent="0.25">
      <c r="A1093" s="9" t="s">
        <v>2692</v>
      </c>
      <c r="B1093" s="4" t="s">
        <v>1419</v>
      </c>
      <c r="C1093" s="4" t="s">
        <v>522</v>
      </c>
      <c r="D1093" t="s">
        <v>206</v>
      </c>
      <c r="E1093" t="s">
        <v>67</v>
      </c>
      <c r="G1093" t="s">
        <v>208</v>
      </c>
      <c r="H1093" t="s">
        <v>126</v>
      </c>
      <c r="M1093" t="s">
        <v>211</v>
      </c>
      <c r="N1093">
        <v>550</v>
      </c>
      <c r="O1093" t="s">
        <v>212</v>
      </c>
      <c r="P1093" t="s">
        <v>213</v>
      </c>
      <c r="Q1093" t="s">
        <v>214</v>
      </c>
      <c r="R1093" t="s">
        <v>215</v>
      </c>
      <c r="S1093" t="s">
        <v>40</v>
      </c>
      <c r="T1093" t="s">
        <v>216</v>
      </c>
      <c r="U1093" t="s">
        <v>208</v>
      </c>
      <c r="Z1093">
        <v>90071</v>
      </c>
      <c r="AB1093" t="s">
        <v>217</v>
      </c>
      <c r="AC1093">
        <v>515</v>
      </c>
    </row>
    <row r="1094" spans="1:29" x14ac:dyDescent="0.25">
      <c r="A1094" s="9" t="s">
        <v>2693</v>
      </c>
      <c r="B1094" s="4" t="s">
        <v>1420</v>
      </c>
      <c r="C1094" s="4" t="s">
        <v>522</v>
      </c>
      <c r="D1094" t="s">
        <v>206</v>
      </c>
      <c r="E1094" t="s">
        <v>1</v>
      </c>
      <c r="G1094" t="s">
        <v>208</v>
      </c>
      <c r="H1094" t="s">
        <v>6</v>
      </c>
      <c r="M1094" t="s">
        <v>211</v>
      </c>
      <c r="N1094">
        <v>550</v>
      </c>
      <c r="O1094" t="s">
        <v>212</v>
      </c>
      <c r="P1094" t="s">
        <v>213</v>
      </c>
      <c r="Q1094" t="s">
        <v>214</v>
      </c>
      <c r="R1094" t="s">
        <v>215</v>
      </c>
      <c r="S1094" t="s">
        <v>40</v>
      </c>
      <c r="T1094" t="s">
        <v>216</v>
      </c>
      <c r="U1094" t="s">
        <v>208</v>
      </c>
      <c r="Z1094">
        <v>90071</v>
      </c>
      <c r="AB1094" t="s">
        <v>217</v>
      </c>
      <c r="AC1094">
        <v>574</v>
      </c>
    </row>
    <row r="1095" spans="1:29" x14ac:dyDescent="0.25">
      <c r="A1095" s="9" t="s">
        <v>2694</v>
      </c>
      <c r="B1095" s="4" t="s">
        <v>1421</v>
      </c>
      <c r="C1095" s="4" t="s">
        <v>522</v>
      </c>
      <c r="D1095" t="s">
        <v>206</v>
      </c>
      <c r="E1095" t="s">
        <v>25</v>
      </c>
      <c r="G1095" t="s">
        <v>208</v>
      </c>
      <c r="H1095"/>
      <c r="M1095" t="s">
        <v>211</v>
      </c>
      <c r="N1095">
        <v>550</v>
      </c>
      <c r="O1095" t="s">
        <v>212</v>
      </c>
      <c r="P1095" t="s">
        <v>213</v>
      </c>
      <c r="Q1095" t="s">
        <v>214</v>
      </c>
      <c r="R1095" t="s">
        <v>215</v>
      </c>
      <c r="S1095" t="s">
        <v>40</v>
      </c>
      <c r="T1095" t="s">
        <v>216</v>
      </c>
      <c r="U1095" t="s">
        <v>208</v>
      </c>
      <c r="Z1095">
        <v>90071</v>
      </c>
      <c r="AB1095" t="s">
        <v>217</v>
      </c>
    </row>
    <row r="1096" spans="1:29" x14ac:dyDescent="0.25">
      <c r="A1096" s="9" t="s">
        <v>2695</v>
      </c>
      <c r="B1096" s="4">
        <v>2133462751</v>
      </c>
      <c r="C1096" s="4">
        <v>2133462767</v>
      </c>
      <c r="D1096" t="s">
        <v>206</v>
      </c>
      <c r="E1096" t="s">
        <v>25</v>
      </c>
      <c r="G1096" t="s">
        <v>208</v>
      </c>
      <c r="H1096" t="s">
        <v>320</v>
      </c>
      <c r="M1096" t="s">
        <v>211</v>
      </c>
      <c r="N1096">
        <v>550</v>
      </c>
      <c r="O1096" t="s">
        <v>212</v>
      </c>
      <c r="P1096" t="s">
        <v>213</v>
      </c>
      <c r="Q1096" t="s">
        <v>214</v>
      </c>
      <c r="R1096" t="s">
        <v>215</v>
      </c>
      <c r="S1096" t="s">
        <v>40</v>
      </c>
      <c r="T1096" t="s">
        <v>216</v>
      </c>
      <c r="U1096" t="s">
        <v>208</v>
      </c>
      <c r="Z1096">
        <v>90071</v>
      </c>
      <c r="AB1096" t="s">
        <v>217</v>
      </c>
      <c r="AC1096">
        <v>562</v>
      </c>
    </row>
    <row r="1097" spans="1:29" x14ac:dyDescent="0.25">
      <c r="A1097" s="9" t="s">
        <v>2695</v>
      </c>
      <c r="B1097" s="4">
        <v>2133462751</v>
      </c>
      <c r="C1097" s="4">
        <v>2133462767</v>
      </c>
      <c r="D1097" t="s">
        <v>206</v>
      </c>
      <c r="E1097" t="s">
        <v>25</v>
      </c>
      <c r="G1097" t="s">
        <v>208</v>
      </c>
      <c r="H1097" t="s">
        <v>147</v>
      </c>
      <c r="M1097" t="s">
        <v>211</v>
      </c>
      <c r="N1097">
        <v>550</v>
      </c>
      <c r="O1097" t="s">
        <v>212</v>
      </c>
      <c r="P1097" t="s">
        <v>213</v>
      </c>
      <c r="Q1097" t="s">
        <v>214</v>
      </c>
      <c r="R1097" t="s">
        <v>215</v>
      </c>
      <c r="S1097" t="s">
        <v>40</v>
      </c>
      <c r="T1097" t="s">
        <v>216</v>
      </c>
      <c r="U1097" t="s">
        <v>208</v>
      </c>
      <c r="Z1097">
        <v>90071</v>
      </c>
      <c r="AB1097" t="s">
        <v>217</v>
      </c>
      <c r="AC1097">
        <v>568</v>
      </c>
    </row>
    <row r="1098" spans="1:29" x14ac:dyDescent="0.25">
      <c r="A1098" s="9" t="s">
        <v>2696</v>
      </c>
      <c r="B1098" s="4" t="s">
        <v>1422</v>
      </c>
      <c r="C1098" s="4" t="s">
        <v>1423</v>
      </c>
      <c r="D1098" t="s">
        <v>1424</v>
      </c>
      <c r="E1098" t="s">
        <v>1</v>
      </c>
      <c r="G1098" t="s">
        <v>231</v>
      </c>
      <c r="H1098" t="s">
        <v>81</v>
      </c>
      <c r="K1098" t="s">
        <v>232</v>
      </c>
      <c r="L1098" t="s">
        <v>233</v>
      </c>
      <c r="M1098" t="s">
        <v>234</v>
      </c>
      <c r="N1098" t="s">
        <v>235</v>
      </c>
      <c r="P1098" t="s">
        <v>236</v>
      </c>
      <c r="T1098" t="s">
        <v>235</v>
      </c>
      <c r="V1098" t="s">
        <v>236</v>
      </c>
      <c r="W1098" t="s">
        <v>237</v>
      </c>
      <c r="X1098" t="s">
        <v>237</v>
      </c>
      <c r="Y1098" t="s">
        <v>157</v>
      </c>
      <c r="Z1098">
        <v>508</v>
      </c>
    </row>
    <row r="1099" spans="1:29" x14ac:dyDescent="0.25">
      <c r="A1099" s="9" t="s">
        <v>2696</v>
      </c>
      <c r="B1099" s="4" t="s">
        <v>1422</v>
      </c>
      <c r="C1099" s="4" t="s">
        <v>1423</v>
      </c>
      <c r="D1099" t="s">
        <v>1424</v>
      </c>
      <c r="E1099" t="s">
        <v>1</v>
      </c>
      <c r="G1099" t="s">
        <v>231</v>
      </c>
      <c r="H1099" t="s">
        <v>3230</v>
      </c>
      <c r="K1099" t="s">
        <v>232</v>
      </c>
      <c r="L1099" t="s">
        <v>233</v>
      </c>
      <c r="M1099" t="s">
        <v>234</v>
      </c>
      <c r="N1099" t="s">
        <v>235</v>
      </c>
      <c r="P1099" t="s">
        <v>236</v>
      </c>
      <c r="T1099" t="s">
        <v>235</v>
      </c>
      <c r="V1099" t="s">
        <v>236</v>
      </c>
      <c r="W1099" t="s">
        <v>237</v>
      </c>
      <c r="X1099" t="s">
        <v>237</v>
      </c>
      <c r="Y1099" t="s">
        <v>157</v>
      </c>
      <c r="Z1099">
        <v>560</v>
      </c>
    </row>
    <row r="1100" spans="1:29" x14ac:dyDescent="0.25">
      <c r="A1100" s="9" t="s">
        <v>2696</v>
      </c>
      <c r="B1100" s="4" t="s">
        <v>1422</v>
      </c>
      <c r="C1100" s="4" t="s">
        <v>1423</v>
      </c>
      <c r="D1100" t="s">
        <v>1424</v>
      </c>
      <c r="E1100" t="s">
        <v>1</v>
      </c>
      <c r="G1100" t="s">
        <v>231</v>
      </c>
      <c r="H1100" t="s">
        <v>320</v>
      </c>
      <c r="K1100" t="s">
        <v>232</v>
      </c>
      <c r="L1100" t="s">
        <v>233</v>
      </c>
      <c r="M1100" t="s">
        <v>234</v>
      </c>
      <c r="N1100" t="s">
        <v>235</v>
      </c>
      <c r="P1100" t="s">
        <v>236</v>
      </c>
      <c r="T1100" t="s">
        <v>235</v>
      </c>
      <c r="V1100" t="s">
        <v>236</v>
      </c>
      <c r="W1100" t="s">
        <v>237</v>
      </c>
      <c r="X1100" t="s">
        <v>237</v>
      </c>
      <c r="Y1100" t="s">
        <v>157</v>
      </c>
      <c r="Z1100">
        <v>562</v>
      </c>
    </row>
    <row r="1101" spans="1:29" x14ac:dyDescent="0.25">
      <c r="A1101" s="9" t="s">
        <v>2696</v>
      </c>
      <c r="B1101" s="4" t="s">
        <v>1422</v>
      </c>
      <c r="C1101" s="4" t="s">
        <v>1423</v>
      </c>
      <c r="D1101" t="s">
        <v>1424</v>
      </c>
      <c r="E1101" t="s">
        <v>1</v>
      </c>
      <c r="G1101" t="s">
        <v>231</v>
      </c>
      <c r="H1101" t="s">
        <v>144</v>
      </c>
      <c r="K1101" t="s">
        <v>232</v>
      </c>
      <c r="L1101" t="s">
        <v>233</v>
      </c>
      <c r="M1101" t="s">
        <v>234</v>
      </c>
      <c r="N1101" t="s">
        <v>235</v>
      </c>
      <c r="P1101" t="s">
        <v>236</v>
      </c>
      <c r="T1101" t="s">
        <v>235</v>
      </c>
      <c r="V1101" t="s">
        <v>236</v>
      </c>
      <c r="W1101" t="s">
        <v>237</v>
      </c>
      <c r="X1101" t="s">
        <v>237</v>
      </c>
      <c r="Y1101" t="s">
        <v>157</v>
      </c>
      <c r="Z1101">
        <v>563</v>
      </c>
    </row>
    <row r="1102" spans="1:29" x14ac:dyDescent="0.25">
      <c r="A1102" s="9" t="s">
        <v>2696</v>
      </c>
      <c r="B1102" s="4" t="s">
        <v>1422</v>
      </c>
      <c r="C1102" s="4" t="s">
        <v>1423</v>
      </c>
      <c r="D1102" t="s">
        <v>1424</v>
      </c>
      <c r="E1102" t="s">
        <v>1</v>
      </c>
      <c r="G1102" t="s">
        <v>231</v>
      </c>
      <c r="H1102" t="s">
        <v>23</v>
      </c>
      <c r="K1102" t="s">
        <v>232</v>
      </c>
      <c r="L1102" t="s">
        <v>233</v>
      </c>
      <c r="M1102" t="s">
        <v>234</v>
      </c>
      <c r="N1102" t="s">
        <v>235</v>
      </c>
      <c r="P1102" t="s">
        <v>236</v>
      </c>
      <c r="T1102" t="s">
        <v>235</v>
      </c>
      <c r="V1102" t="s">
        <v>236</v>
      </c>
      <c r="W1102" t="s">
        <v>237</v>
      </c>
      <c r="X1102" t="s">
        <v>237</v>
      </c>
      <c r="Y1102" t="s">
        <v>157</v>
      </c>
      <c r="Z1102">
        <v>575</v>
      </c>
    </row>
    <row r="1103" spans="1:29" x14ac:dyDescent="0.25">
      <c r="A1103" s="9" t="s">
        <v>2696</v>
      </c>
      <c r="B1103" s="4" t="s">
        <v>1422</v>
      </c>
      <c r="C1103" s="4" t="s">
        <v>1423</v>
      </c>
      <c r="D1103" t="s">
        <v>1424</v>
      </c>
      <c r="E1103" t="s">
        <v>1</v>
      </c>
      <c r="G1103" t="s">
        <v>231</v>
      </c>
      <c r="H1103" t="s">
        <v>143</v>
      </c>
      <c r="K1103" t="s">
        <v>232</v>
      </c>
      <c r="L1103" t="s">
        <v>233</v>
      </c>
      <c r="M1103" t="s">
        <v>234</v>
      </c>
      <c r="N1103" t="s">
        <v>235</v>
      </c>
      <c r="P1103" t="s">
        <v>236</v>
      </c>
      <c r="T1103" t="s">
        <v>235</v>
      </c>
      <c r="V1103" t="s">
        <v>236</v>
      </c>
      <c r="W1103" t="s">
        <v>237</v>
      </c>
      <c r="X1103" t="s">
        <v>237</v>
      </c>
      <c r="Y1103" t="s">
        <v>157</v>
      </c>
      <c r="Z1103">
        <v>577</v>
      </c>
    </row>
    <row r="1104" spans="1:29" x14ac:dyDescent="0.25">
      <c r="A1104" s="9" t="s">
        <v>2696</v>
      </c>
      <c r="B1104" s="4" t="s">
        <v>1422</v>
      </c>
      <c r="C1104" s="4" t="s">
        <v>1423</v>
      </c>
      <c r="D1104" t="s">
        <v>1424</v>
      </c>
      <c r="E1104" t="s">
        <v>1</v>
      </c>
      <c r="G1104" t="s">
        <v>231</v>
      </c>
      <c r="H1104" t="s">
        <v>142</v>
      </c>
      <c r="K1104" t="s">
        <v>232</v>
      </c>
      <c r="L1104" t="s">
        <v>233</v>
      </c>
      <c r="M1104" t="s">
        <v>234</v>
      </c>
      <c r="N1104" t="s">
        <v>235</v>
      </c>
      <c r="P1104" t="s">
        <v>236</v>
      </c>
      <c r="T1104" t="s">
        <v>235</v>
      </c>
      <c r="V1104" t="s">
        <v>236</v>
      </c>
      <c r="W1104" t="s">
        <v>237</v>
      </c>
      <c r="X1104" t="s">
        <v>237</v>
      </c>
      <c r="Y1104" t="s">
        <v>157</v>
      </c>
      <c r="Z1104">
        <v>579</v>
      </c>
    </row>
    <row r="1105" spans="1:26" x14ac:dyDescent="0.25">
      <c r="A1105" s="9" t="s">
        <v>2697</v>
      </c>
      <c r="B1105" s="4" t="s">
        <v>1425</v>
      </c>
      <c r="C1105" s="4" t="s">
        <v>1426</v>
      </c>
      <c r="D1105" t="s">
        <v>1427</v>
      </c>
      <c r="E1105" t="s">
        <v>25</v>
      </c>
      <c r="G1105" t="s">
        <v>231</v>
      </c>
      <c r="H1105"/>
      <c r="K1105" t="s">
        <v>232</v>
      </c>
      <c r="L1105" t="s">
        <v>233</v>
      </c>
      <c r="M1105" t="s">
        <v>234</v>
      </c>
      <c r="N1105" t="s">
        <v>235</v>
      </c>
      <c r="P1105" t="s">
        <v>236</v>
      </c>
      <c r="T1105" t="s">
        <v>235</v>
      </c>
      <c r="V1105" t="s">
        <v>236</v>
      </c>
      <c r="W1105" t="s">
        <v>237</v>
      </c>
      <c r="X1105" t="s">
        <v>237</v>
      </c>
      <c r="Y1105" t="s">
        <v>157</v>
      </c>
    </row>
    <row r="1106" spans="1:26" x14ac:dyDescent="0.25">
      <c r="A1106" s="9" t="s">
        <v>2698</v>
      </c>
      <c r="B1106" s="4" t="s">
        <v>1428</v>
      </c>
      <c r="C1106" s="4" t="s">
        <v>1416</v>
      </c>
      <c r="D1106" t="s">
        <v>1429</v>
      </c>
      <c r="E1106" t="s">
        <v>25</v>
      </c>
      <c r="G1106" t="s">
        <v>186</v>
      </c>
      <c r="H1106"/>
      <c r="K1106" t="s">
        <v>186</v>
      </c>
      <c r="L1106" t="s">
        <v>187</v>
      </c>
      <c r="M1106" t="s">
        <v>188</v>
      </c>
      <c r="O1106" t="s">
        <v>189</v>
      </c>
      <c r="Q1106" t="s">
        <v>186</v>
      </c>
      <c r="S1106" t="s">
        <v>188</v>
      </c>
      <c r="U1106" t="s">
        <v>189</v>
      </c>
      <c r="V1106" t="s">
        <v>190</v>
      </c>
      <c r="X1106" t="s">
        <v>191</v>
      </c>
    </row>
    <row r="1107" spans="1:26" x14ac:dyDescent="0.25">
      <c r="A1107" s="9" t="s">
        <v>2699</v>
      </c>
      <c r="B1107" s="4" t="s">
        <v>1430</v>
      </c>
      <c r="C1107" s="4" t="s">
        <v>1431</v>
      </c>
      <c r="D1107" t="s">
        <v>241</v>
      </c>
      <c r="E1107" t="s">
        <v>48</v>
      </c>
      <c r="F1107" t="s">
        <v>1432</v>
      </c>
      <c r="G1107" t="s">
        <v>242</v>
      </c>
      <c r="H1107" t="s">
        <v>55</v>
      </c>
      <c r="K1107" t="s">
        <v>243</v>
      </c>
      <c r="L1107" t="s">
        <v>244</v>
      </c>
      <c r="M1107" t="s">
        <v>245</v>
      </c>
      <c r="N1107" t="s">
        <v>246</v>
      </c>
      <c r="P1107" t="s">
        <v>247</v>
      </c>
      <c r="Q1107" t="s">
        <v>248</v>
      </c>
      <c r="R1107" t="s">
        <v>249</v>
      </c>
      <c r="T1107" t="s">
        <v>246</v>
      </c>
      <c r="U1107" t="s">
        <v>250</v>
      </c>
      <c r="V1107" t="s">
        <v>247</v>
      </c>
      <c r="W1107">
        <v>707</v>
      </c>
      <c r="X1107">
        <v>1200</v>
      </c>
      <c r="Y1107" t="s">
        <v>33</v>
      </c>
      <c r="Z1107">
        <v>10008</v>
      </c>
    </row>
    <row r="1108" spans="1:26" x14ac:dyDescent="0.25">
      <c r="A1108" s="9" t="s">
        <v>2700</v>
      </c>
      <c r="D1108" t="s">
        <v>241</v>
      </c>
      <c r="E1108" t="s">
        <v>67</v>
      </c>
      <c r="G1108" t="s">
        <v>242</v>
      </c>
      <c r="H1108" t="s">
        <v>105</v>
      </c>
      <c r="K1108" t="s">
        <v>243</v>
      </c>
      <c r="L1108" t="s">
        <v>244</v>
      </c>
      <c r="M1108" t="s">
        <v>245</v>
      </c>
      <c r="N1108" t="s">
        <v>246</v>
      </c>
      <c r="P1108" t="s">
        <v>247</v>
      </c>
      <c r="Q1108" t="s">
        <v>248</v>
      </c>
      <c r="R1108" t="s">
        <v>249</v>
      </c>
      <c r="T1108" t="s">
        <v>246</v>
      </c>
      <c r="U1108" t="s">
        <v>250</v>
      </c>
      <c r="V1108" t="s">
        <v>247</v>
      </c>
      <c r="W1108">
        <v>707</v>
      </c>
      <c r="X1108">
        <v>1200</v>
      </c>
      <c r="Y1108" t="s">
        <v>33</v>
      </c>
      <c r="Z1108">
        <v>10006</v>
      </c>
    </row>
    <row r="1109" spans="1:26" x14ac:dyDescent="0.25">
      <c r="A1109" s="9" t="s">
        <v>2700</v>
      </c>
      <c r="D1109" t="s">
        <v>241</v>
      </c>
      <c r="E1109" t="s">
        <v>67</v>
      </c>
      <c r="G1109" t="s">
        <v>242</v>
      </c>
      <c r="H1109" t="s">
        <v>6</v>
      </c>
      <c r="K1109" t="s">
        <v>243</v>
      </c>
      <c r="L1109" t="s">
        <v>244</v>
      </c>
      <c r="M1109" t="s">
        <v>245</v>
      </c>
      <c r="N1109" t="s">
        <v>246</v>
      </c>
      <c r="P1109" t="s">
        <v>247</v>
      </c>
      <c r="Q1109" t="s">
        <v>248</v>
      </c>
      <c r="R1109" t="s">
        <v>249</v>
      </c>
      <c r="T1109" t="s">
        <v>246</v>
      </c>
      <c r="U1109" t="s">
        <v>250</v>
      </c>
      <c r="V1109" t="s">
        <v>247</v>
      </c>
      <c r="W1109">
        <v>707</v>
      </c>
      <c r="X1109">
        <v>1200</v>
      </c>
      <c r="Y1109" t="s">
        <v>33</v>
      </c>
      <c r="Z1109">
        <v>574</v>
      </c>
    </row>
    <row r="1110" spans="1:26" x14ac:dyDescent="0.25">
      <c r="A1110" s="9" t="s">
        <v>2701</v>
      </c>
      <c r="B1110" s="4" t="s">
        <v>1433</v>
      </c>
      <c r="C1110" s="4" t="s">
        <v>1434</v>
      </c>
      <c r="D1110" t="s">
        <v>241</v>
      </c>
      <c r="E1110" t="s">
        <v>67</v>
      </c>
      <c r="G1110" t="s">
        <v>242</v>
      </c>
      <c r="H1110" t="s">
        <v>3227</v>
      </c>
      <c r="K1110" t="s">
        <v>243</v>
      </c>
      <c r="L1110" t="s">
        <v>244</v>
      </c>
      <c r="M1110" t="s">
        <v>245</v>
      </c>
      <c r="N1110" t="s">
        <v>246</v>
      </c>
      <c r="P1110" t="s">
        <v>247</v>
      </c>
      <c r="Q1110" t="s">
        <v>248</v>
      </c>
      <c r="R1110" t="s">
        <v>249</v>
      </c>
      <c r="T1110" t="s">
        <v>246</v>
      </c>
      <c r="U1110" t="s">
        <v>250</v>
      </c>
      <c r="V1110" t="s">
        <v>247</v>
      </c>
      <c r="W1110">
        <v>707</v>
      </c>
      <c r="X1110">
        <v>1200</v>
      </c>
      <c r="Y1110" t="s">
        <v>33</v>
      </c>
      <c r="Z1110">
        <v>565</v>
      </c>
    </row>
    <row r="1111" spans="1:26" x14ac:dyDescent="0.25">
      <c r="A1111" s="9" t="s">
        <v>2701</v>
      </c>
      <c r="B1111" s="4" t="s">
        <v>1433</v>
      </c>
      <c r="C1111" s="4" t="s">
        <v>1434</v>
      </c>
      <c r="D1111" t="s">
        <v>241</v>
      </c>
      <c r="E1111" t="s">
        <v>67</v>
      </c>
      <c r="G1111" t="s">
        <v>242</v>
      </c>
      <c r="H1111" t="s">
        <v>142</v>
      </c>
      <c r="K1111" t="s">
        <v>243</v>
      </c>
      <c r="L1111" t="s">
        <v>244</v>
      </c>
      <c r="M1111" t="s">
        <v>245</v>
      </c>
      <c r="N1111" t="s">
        <v>246</v>
      </c>
      <c r="P1111" t="s">
        <v>247</v>
      </c>
      <c r="Q1111" t="s">
        <v>248</v>
      </c>
      <c r="R1111" t="s">
        <v>249</v>
      </c>
      <c r="T1111" t="s">
        <v>246</v>
      </c>
      <c r="U1111" t="s">
        <v>250</v>
      </c>
      <c r="V1111" t="s">
        <v>247</v>
      </c>
      <c r="W1111">
        <v>707</v>
      </c>
      <c r="X1111">
        <v>1200</v>
      </c>
      <c r="Y1111" t="s">
        <v>33</v>
      </c>
      <c r="Z1111">
        <v>579</v>
      </c>
    </row>
    <row r="1112" spans="1:26" x14ac:dyDescent="0.25">
      <c r="A1112" s="9" t="s">
        <v>2702</v>
      </c>
      <c r="B1112" s="4" t="s">
        <v>1435</v>
      </c>
      <c r="C1112" s="4" t="s">
        <v>1434</v>
      </c>
      <c r="D1112" t="s">
        <v>241</v>
      </c>
      <c r="E1112" t="s">
        <v>67</v>
      </c>
      <c r="G1112" t="s">
        <v>242</v>
      </c>
      <c r="H1112" t="s">
        <v>100</v>
      </c>
      <c r="K1112" t="s">
        <v>243</v>
      </c>
      <c r="L1112" t="s">
        <v>244</v>
      </c>
      <c r="M1112" t="s">
        <v>245</v>
      </c>
      <c r="N1112" t="s">
        <v>246</v>
      </c>
      <c r="P1112" t="s">
        <v>247</v>
      </c>
      <c r="Q1112" t="s">
        <v>248</v>
      </c>
      <c r="R1112" t="s">
        <v>249</v>
      </c>
      <c r="T1112" t="s">
        <v>246</v>
      </c>
      <c r="U1112" t="s">
        <v>250</v>
      </c>
      <c r="V1112" t="s">
        <v>247</v>
      </c>
      <c r="W1112">
        <v>707</v>
      </c>
      <c r="X1112">
        <v>1200</v>
      </c>
      <c r="Y1112" t="s">
        <v>33</v>
      </c>
      <c r="Z1112">
        <v>501</v>
      </c>
    </row>
    <row r="1113" spans="1:26" x14ac:dyDescent="0.25">
      <c r="A1113" s="9" t="s">
        <v>2702</v>
      </c>
      <c r="B1113" s="4" t="s">
        <v>1435</v>
      </c>
      <c r="C1113" s="4" t="s">
        <v>1434</v>
      </c>
      <c r="D1113" t="s">
        <v>241</v>
      </c>
      <c r="E1113" t="s">
        <v>67</v>
      </c>
      <c r="G1113" t="s">
        <v>242</v>
      </c>
      <c r="H1113" t="s">
        <v>101</v>
      </c>
      <c r="K1113" t="s">
        <v>243</v>
      </c>
      <c r="L1113" t="s">
        <v>244</v>
      </c>
      <c r="M1113" t="s">
        <v>245</v>
      </c>
      <c r="N1113" t="s">
        <v>246</v>
      </c>
      <c r="P1113" t="s">
        <v>247</v>
      </c>
      <c r="Q1113" t="s">
        <v>248</v>
      </c>
      <c r="R1113" t="s">
        <v>249</v>
      </c>
      <c r="T1113" t="s">
        <v>246</v>
      </c>
      <c r="U1113" t="s">
        <v>250</v>
      </c>
      <c r="V1113" t="s">
        <v>247</v>
      </c>
      <c r="W1113">
        <v>707</v>
      </c>
      <c r="X1113">
        <v>1200</v>
      </c>
      <c r="Y1113" t="s">
        <v>33</v>
      </c>
      <c r="Z1113">
        <v>510</v>
      </c>
    </row>
    <row r="1114" spans="1:26" x14ac:dyDescent="0.25">
      <c r="A1114" s="9" t="s">
        <v>2702</v>
      </c>
      <c r="B1114" s="4" t="s">
        <v>1435</v>
      </c>
      <c r="C1114" s="4" t="s">
        <v>1434</v>
      </c>
      <c r="D1114" t="s">
        <v>241</v>
      </c>
      <c r="E1114" t="s">
        <v>67</v>
      </c>
      <c r="G1114" t="s">
        <v>242</v>
      </c>
      <c r="H1114" t="s">
        <v>143</v>
      </c>
      <c r="K1114" t="s">
        <v>243</v>
      </c>
      <c r="L1114" t="s">
        <v>244</v>
      </c>
      <c r="M1114" t="s">
        <v>245</v>
      </c>
      <c r="N1114" t="s">
        <v>246</v>
      </c>
      <c r="P1114" t="s">
        <v>247</v>
      </c>
      <c r="Q1114" t="s">
        <v>248</v>
      </c>
      <c r="R1114" t="s">
        <v>249</v>
      </c>
      <c r="T1114" t="s">
        <v>246</v>
      </c>
      <c r="U1114" t="s">
        <v>250</v>
      </c>
      <c r="V1114" t="s">
        <v>247</v>
      </c>
      <c r="W1114">
        <v>707</v>
      </c>
      <c r="X1114">
        <v>1200</v>
      </c>
      <c r="Y1114" t="s">
        <v>33</v>
      </c>
      <c r="Z1114">
        <v>577</v>
      </c>
    </row>
    <row r="1115" spans="1:26" x14ac:dyDescent="0.25">
      <c r="A1115" s="9" t="s">
        <v>2702</v>
      </c>
      <c r="B1115" s="4" t="s">
        <v>1435</v>
      </c>
      <c r="C1115" s="4" t="s">
        <v>1434</v>
      </c>
      <c r="D1115" t="s">
        <v>241</v>
      </c>
      <c r="E1115" t="s">
        <v>67</v>
      </c>
      <c r="G1115" t="s">
        <v>242</v>
      </c>
      <c r="H1115" t="s">
        <v>23</v>
      </c>
      <c r="K1115" t="s">
        <v>243</v>
      </c>
      <c r="L1115" t="s">
        <v>244</v>
      </c>
      <c r="M1115" t="s">
        <v>245</v>
      </c>
      <c r="N1115" t="s">
        <v>246</v>
      </c>
      <c r="P1115" t="s">
        <v>247</v>
      </c>
      <c r="Q1115" t="s">
        <v>248</v>
      </c>
      <c r="R1115" t="s">
        <v>249</v>
      </c>
      <c r="T1115" t="s">
        <v>246</v>
      </c>
      <c r="U1115" t="s">
        <v>250</v>
      </c>
      <c r="V1115" t="s">
        <v>247</v>
      </c>
      <c r="W1115">
        <v>707</v>
      </c>
      <c r="X1115">
        <v>1200</v>
      </c>
      <c r="Y1115" t="s">
        <v>33</v>
      </c>
      <c r="Z1115">
        <v>575</v>
      </c>
    </row>
    <row r="1116" spans="1:26" x14ac:dyDescent="0.25">
      <c r="A1116" s="9" t="s">
        <v>2702</v>
      </c>
      <c r="B1116" s="4" t="s">
        <v>1435</v>
      </c>
      <c r="C1116" s="4" t="s">
        <v>1434</v>
      </c>
      <c r="D1116" t="s">
        <v>241</v>
      </c>
      <c r="E1116" t="s">
        <v>67</v>
      </c>
      <c r="G1116" t="s">
        <v>242</v>
      </c>
      <c r="H1116" t="s">
        <v>164</v>
      </c>
      <c r="K1116" t="s">
        <v>243</v>
      </c>
      <c r="L1116" t="s">
        <v>244</v>
      </c>
      <c r="M1116" t="s">
        <v>245</v>
      </c>
      <c r="N1116" t="s">
        <v>246</v>
      </c>
      <c r="P1116" t="s">
        <v>247</v>
      </c>
      <c r="Q1116" t="s">
        <v>248</v>
      </c>
      <c r="R1116" t="s">
        <v>249</v>
      </c>
      <c r="T1116" t="s">
        <v>246</v>
      </c>
      <c r="U1116" t="s">
        <v>250</v>
      </c>
      <c r="V1116" t="s">
        <v>247</v>
      </c>
      <c r="W1116">
        <v>707</v>
      </c>
      <c r="X1116">
        <v>1200</v>
      </c>
      <c r="Y1116" t="s">
        <v>33</v>
      </c>
      <c r="Z1116">
        <v>576</v>
      </c>
    </row>
    <row r="1117" spans="1:26" x14ac:dyDescent="0.25">
      <c r="A1117" s="9" t="s">
        <v>2703</v>
      </c>
      <c r="B1117" s="4" t="s">
        <v>1436</v>
      </c>
      <c r="C1117" s="4" t="s">
        <v>1434</v>
      </c>
      <c r="D1117" t="s">
        <v>241</v>
      </c>
      <c r="E1117" t="s">
        <v>1</v>
      </c>
      <c r="G1117" t="s">
        <v>242</v>
      </c>
      <c r="H1117" t="s">
        <v>3230</v>
      </c>
      <c r="K1117" t="s">
        <v>243</v>
      </c>
      <c r="L1117" t="s">
        <v>244</v>
      </c>
      <c r="M1117" t="s">
        <v>245</v>
      </c>
      <c r="N1117" t="s">
        <v>246</v>
      </c>
      <c r="P1117" t="s">
        <v>247</v>
      </c>
      <c r="Q1117" t="s">
        <v>248</v>
      </c>
      <c r="R1117" t="s">
        <v>249</v>
      </c>
      <c r="T1117" t="s">
        <v>246</v>
      </c>
      <c r="U1117" t="s">
        <v>250</v>
      </c>
      <c r="V1117" t="s">
        <v>247</v>
      </c>
      <c r="W1117">
        <v>707</v>
      </c>
      <c r="X1117">
        <v>1200</v>
      </c>
      <c r="Y1117" t="s">
        <v>33</v>
      </c>
      <c r="Z1117">
        <v>560</v>
      </c>
    </row>
    <row r="1118" spans="1:26" x14ac:dyDescent="0.25">
      <c r="A1118" s="9" t="s">
        <v>2703</v>
      </c>
      <c r="B1118" s="4" t="s">
        <v>1436</v>
      </c>
      <c r="C1118" s="4" t="s">
        <v>1434</v>
      </c>
      <c r="D1118" t="s">
        <v>241</v>
      </c>
      <c r="E1118" t="s">
        <v>1</v>
      </c>
      <c r="G1118" t="s">
        <v>242</v>
      </c>
      <c r="H1118" t="s">
        <v>163</v>
      </c>
      <c r="K1118" t="s">
        <v>243</v>
      </c>
      <c r="L1118" t="s">
        <v>244</v>
      </c>
      <c r="M1118" t="s">
        <v>245</v>
      </c>
      <c r="N1118" t="s">
        <v>246</v>
      </c>
      <c r="P1118" t="s">
        <v>247</v>
      </c>
      <c r="Q1118" t="s">
        <v>248</v>
      </c>
      <c r="R1118" t="s">
        <v>249</v>
      </c>
      <c r="T1118" t="s">
        <v>246</v>
      </c>
      <c r="U1118" t="s">
        <v>250</v>
      </c>
      <c r="V1118" t="s">
        <v>247</v>
      </c>
      <c r="W1118">
        <v>707</v>
      </c>
      <c r="X1118">
        <v>1200</v>
      </c>
      <c r="Y1118" t="s">
        <v>33</v>
      </c>
      <c r="Z1118">
        <v>561</v>
      </c>
    </row>
    <row r="1119" spans="1:26" x14ac:dyDescent="0.25">
      <c r="A1119" s="9" t="s">
        <v>2704</v>
      </c>
      <c r="B1119" s="4" t="s">
        <v>1437</v>
      </c>
      <c r="C1119" s="4" t="s">
        <v>1434</v>
      </c>
      <c r="D1119" t="s">
        <v>241</v>
      </c>
      <c r="E1119" t="s">
        <v>1</v>
      </c>
      <c r="G1119" t="s">
        <v>242</v>
      </c>
      <c r="H1119" t="s">
        <v>126</v>
      </c>
      <c r="K1119" t="s">
        <v>243</v>
      </c>
      <c r="L1119" t="s">
        <v>244</v>
      </c>
      <c r="M1119" t="s">
        <v>245</v>
      </c>
      <c r="N1119" t="s">
        <v>246</v>
      </c>
      <c r="P1119" t="s">
        <v>247</v>
      </c>
      <c r="Q1119" t="s">
        <v>248</v>
      </c>
      <c r="R1119" t="s">
        <v>249</v>
      </c>
      <c r="T1119" t="s">
        <v>246</v>
      </c>
      <c r="U1119" t="s">
        <v>250</v>
      </c>
      <c r="V1119" t="s">
        <v>247</v>
      </c>
      <c r="W1119">
        <v>707</v>
      </c>
      <c r="X1119">
        <v>1200</v>
      </c>
      <c r="Y1119" t="s">
        <v>33</v>
      </c>
      <c r="Z1119">
        <v>515</v>
      </c>
    </row>
    <row r="1120" spans="1:26" x14ac:dyDescent="0.25">
      <c r="A1120" s="9" t="s">
        <v>2704</v>
      </c>
      <c r="B1120" s="4" t="s">
        <v>1437</v>
      </c>
      <c r="C1120" s="4" t="s">
        <v>1434</v>
      </c>
      <c r="D1120" t="s">
        <v>241</v>
      </c>
      <c r="E1120" t="s">
        <v>1</v>
      </c>
      <c r="G1120" t="s">
        <v>242</v>
      </c>
      <c r="H1120" t="s">
        <v>147</v>
      </c>
      <c r="K1120" t="s">
        <v>243</v>
      </c>
      <c r="L1120" t="s">
        <v>244</v>
      </c>
      <c r="M1120" t="s">
        <v>245</v>
      </c>
      <c r="N1120" t="s">
        <v>246</v>
      </c>
      <c r="P1120" t="s">
        <v>247</v>
      </c>
      <c r="Q1120" t="s">
        <v>248</v>
      </c>
      <c r="R1120" t="s">
        <v>249</v>
      </c>
      <c r="T1120" t="s">
        <v>246</v>
      </c>
      <c r="U1120" t="s">
        <v>250</v>
      </c>
      <c r="V1120" t="s">
        <v>247</v>
      </c>
      <c r="W1120">
        <v>707</v>
      </c>
      <c r="X1120">
        <v>1200</v>
      </c>
      <c r="Y1120" t="s">
        <v>33</v>
      </c>
      <c r="Z1120">
        <v>568</v>
      </c>
    </row>
    <row r="1121" spans="1:26" x14ac:dyDescent="0.25">
      <c r="A1121" s="9" t="s">
        <v>2704</v>
      </c>
      <c r="B1121" s="4" t="s">
        <v>1437</v>
      </c>
      <c r="C1121" s="4" t="s">
        <v>1434</v>
      </c>
      <c r="D1121" t="s">
        <v>241</v>
      </c>
      <c r="E1121" t="s">
        <v>1</v>
      </c>
      <c r="G1121" t="s">
        <v>242</v>
      </c>
      <c r="H1121" t="s">
        <v>127</v>
      </c>
      <c r="K1121" t="s">
        <v>243</v>
      </c>
      <c r="L1121" t="s">
        <v>244</v>
      </c>
      <c r="M1121" t="s">
        <v>245</v>
      </c>
      <c r="N1121" t="s">
        <v>246</v>
      </c>
      <c r="P1121" t="s">
        <v>247</v>
      </c>
      <c r="Q1121" t="s">
        <v>248</v>
      </c>
      <c r="R1121" t="s">
        <v>249</v>
      </c>
      <c r="T1121" t="s">
        <v>246</v>
      </c>
      <c r="U1121" t="s">
        <v>250</v>
      </c>
      <c r="V1121" t="s">
        <v>247</v>
      </c>
      <c r="W1121">
        <v>707</v>
      </c>
      <c r="X1121">
        <v>1200</v>
      </c>
      <c r="Y1121" t="s">
        <v>33</v>
      </c>
      <c r="Z1121">
        <v>590</v>
      </c>
    </row>
    <row r="1122" spans="1:26" x14ac:dyDescent="0.25">
      <c r="A1122" s="9" t="s">
        <v>2705</v>
      </c>
      <c r="B1122" s="4" t="s">
        <v>1438</v>
      </c>
      <c r="C1122" s="4" t="s">
        <v>193</v>
      </c>
      <c r="D1122" t="s">
        <v>1439</v>
      </c>
      <c r="E1122" t="s">
        <v>25</v>
      </c>
      <c r="G1122" t="s">
        <v>186</v>
      </c>
      <c r="H1122"/>
      <c r="L1122" t="s">
        <v>187</v>
      </c>
      <c r="M1122" t="s">
        <v>188</v>
      </c>
      <c r="O1122" t="s">
        <v>189</v>
      </c>
      <c r="Q1122" t="s">
        <v>186</v>
      </c>
      <c r="S1122" t="s">
        <v>188</v>
      </c>
      <c r="U1122" t="s">
        <v>189</v>
      </c>
      <c r="V1122" t="s">
        <v>190</v>
      </c>
      <c r="X1122" t="s">
        <v>191</v>
      </c>
    </row>
    <row r="1123" spans="1:26" x14ac:dyDescent="0.25">
      <c r="A1123" s="9" t="s">
        <v>2706</v>
      </c>
      <c r="B1123" s="4" t="s">
        <v>1440</v>
      </c>
      <c r="C1123" s="4" t="s">
        <v>1434</v>
      </c>
      <c r="D1123" t="s">
        <v>241</v>
      </c>
      <c r="E1123" t="s">
        <v>25</v>
      </c>
      <c r="G1123" t="s">
        <v>242</v>
      </c>
      <c r="H1123" t="s">
        <v>105</v>
      </c>
      <c r="K1123" t="s">
        <v>243</v>
      </c>
      <c r="L1123" t="s">
        <v>244</v>
      </c>
      <c r="M1123" t="s">
        <v>245</v>
      </c>
      <c r="N1123" t="s">
        <v>246</v>
      </c>
      <c r="P1123" t="s">
        <v>247</v>
      </c>
      <c r="Q1123" t="s">
        <v>248</v>
      </c>
      <c r="R1123" t="s">
        <v>249</v>
      </c>
      <c r="T1123" t="s">
        <v>246</v>
      </c>
      <c r="U1123" t="s">
        <v>250</v>
      </c>
      <c r="V1123" t="s">
        <v>247</v>
      </c>
      <c r="W1123">
        <v>707</v>
      </c>
      <c r="X1123">
        <v>1200</v>
      </c>
      <c r="Y1123" t="s">
        <v>33</v>
      </c>
      <c r="Z1123">
        <v>10006</v>
      </c>
    </row>
    <row r="1124" spans="1:26" x14ac:dyDescent="0.25">
      <c r="A1124" s="9" t="s">
        <v>2707</v>
      </c>
      <c r="B1124" s="4" t="s">
        <v>1441</v>
      </c>
      <c r="C1124" s="4" t="s">
        <v>1434</v>
      </c>
      <c r="D1124" t="s">
        <v>241</v>
      </c>
      <c r="E1124" t="s">
        <v>1</v>
      </c>
      <c r="G1124" t="s">
        <v>242</v>
      </c>
      <c r="H1124" t="s">
        <v>81</v>
      </c>
      <c r="K1124" t="s">
        <v>243</v>
      </c>
      <c r="L1124" t="s">
        <v>244</v>
      </c>
      <c r="M1124" t="s">
        <v>245</v>
      </c>
      <c r="N1124" t="s">
        <v>246</v>
      </c>
      <c r="P1124" t="s">
        <v>247</v>
      </c>
      <c r="Q1124" t="s">
        <v>248</v>
      </c>
      <c r="R1124" t="s">
        <v>249</v>
      </c>
      <c r="T1124" t="s">
        <v>246</v>
      </c>
      <c r="U1124" t="s">
        <v>250</v>
      </c>
      <c r="V1124" t="s">
        <v>247</v>
      </c>
      <c r="W1124">
        <v>707</v>
      </c>
      <c r="X1124">
        <v>1200</v>
      </c>
      <c r="Y1124" t="s">
        <v>33</v>
      </c>
      <c r="Z1124">
        <v>508</v>
      </c>
    </row>
    <row r="1125" spans="1:26" x14ac:dyDescent="0.25">
      <c r="A1125" s="9" t="s">
        <v>2708</v>
      </c>
      <c r="B1125" s="4" t="s">
        <v>1442</v>
      </c>
      <c r="C1125" s="4" t="s">
        <v>1443</v>
      </c>
      <c r="D1125" t="s">
        <v>241</v>
      </c>
      <c r="E1125" t="s">
        <v>25</v>
      </c>
      <c r="G1125" t="s">
        <v>242</v>
      </c>
      <c r="K1125" t="s">
        <v>243</v>
      </c>
      <c r="L1125" t="s">
        <v>244</v>
      </c>
      <c r="M1125" t="s">
        <v>245</v>
      </c>
      <c r="N1125" t="s">
        <v>246</v>
      </c>
      <c r="P1125" t="s">
        <v>247</v>
      </c>
      <c r="Q1125" t="s">
        <v>248</v>
      </c>
      <c r="R1125" t="s">
        <v>249</v>
      </c>
      <c r="T1125" t="s">
        <v>246</v>
      </c>
      <c r="U1125" t="s">
        <v>250</v>
      </c>
      <c r="V1125" t="s">
        <v>247</v>
      </c>
      <c r="W1125">
        <v>707</v>
      </c>
      <c r="X1125">
        <v>1200</v>
      </c>
      <c r="Y1125" t="s">
        <v>33</v>
      </c>
    </row>
    <row r="1126" spans="1:26" x14ac:dyDescent="0.25">
      <c r="A1126" s="9" t="s">
        <v>2709</v>
      </c>
      <c r="B1126" s="4" t="s">
        <v>1444</v>
      </c>
      <c r="C1126" s="4" t="s">
        <v>1443</v>
      </c>
      <c r="D1126" t="s">
        <v>241</v>
      </c>
      <c r="E1126" t="s">
        <v>25</v>
      </c>
      <c r="G1126" t="s">
        <v>242</v>
      </c>
      <c r="K1126" t="s">
        <v>243</v>
      </c>
      <c r="L1126" t="s">
        <v>244</v>
      </c>
      <c r="M1126" t="s">
        <v>245</v>
      </c>
      <c r="N1126" t="s">
        <v>246</v>
      </c>
      <c r="P1126" t="s">
        <v>247</v>
      </c>
      <c r="Q1126" t="s">
        <v>248</v>
      </c>
      <c r="R1126" t="s">
        <v>249</v>
      </c>
      <c r="T1126" t="s">
        <v>246</v>
      </c>
      <c r="U1126" t="s">
        <v>250</v>
      </c>
      <c r="V1126" t="s">
        <v>247</v>
      </c>
      <c r="W1126">
        <v>707</v>
      </c>
      <c r="X1126">
        <v>1200</v>
      </c>
      <c r="Y1126" t="s">
        <v>33</v>
      </c>
    </row>
    <row r="1127" spans="1:26" x14ac:dyDescent="0.25">
      <c r="A1127" s="9" t="s">
        <v>2710</v>
      </c>
      <c r="B1127" s="4" t="s">
        <v>1445</v>
      </c>
      <c r="C1127" s="4" t="s">
        <v>1443</v>
      </c>
      <c r="D1127" t="s">
        <v>241</v>
      </c>
      <c r="E1127" t="s">
        <v>25</v>
      </c>
      <c r="G1127" t="s">
        <v>242</v>
      </c>
      <c r="K1127" t="s">
        <v>243</v>
      </c>
      <c r="L1127" t="s">
        <v>244</v>
      </c>
      <c r="M1127" t="s">
        <v>245</v>
      </c>
      <c r="N1127" t="s">
        <v>246</v>
      </c>
      <c r="P1127" t="s">
        <v>247</v>
      </c>
      <c r="Q1127" t="s">
        <v>248</v>
      </c>
      <c r="R1127" t="s">
        <v>249</v>
      </c>
      <c r="T1127" t="s">
        <v>246</v>
      </c>
      <c r="U1127" t="s">
        <v>250</v>
      </c>
      <c r="V1127" t="s">
        <v>247</v>
      </c>
      <c r="W1127">
        <v>707</v>
      </c>
      <c r="X1127">
        <v>1200</v>
      </c>
      <c r="Y1127" t="s">
        <v>33</v>
      </c>
    </row>
    <row r="1128" spans="1:26" x14ac:dyDescent="0.25">
      <c r="A1128" s="9" t="s">
        <v>2711</v>
      </c>
      <c r="B1128" s="4">
        <v>34913828442</v>
      </c>
    </row>
    <row r="1129" spans="1:26" x14ac:dyDescent="0.25">
      <c r="A1129" s="9" t="s">
        <v>2308</v>
      </c>
      <c r="D1129" s="2" t="s">
        <v>253</v>
      </c>
      <c r="E1129" t="s">
        <v>67</v>
      </c>
      <c r="G1129" t="s">
        <v>255</v>
      </c>
      <c r="I1129" t="s">
        <v>2257</v>
      </c>
      <c r="J1129" t="s">
        <v>1446</v>
      </c>
      <c r="M1129" t="s">
        <v>258</v>
      </c>
      <c r="N1129" t="s">
        <v>2270</v>
      </c>
      <c r="O1129" t="s">
        <v>259</v>
      </c>
      <c r="P1129">
        <v>28046</v>
      </c>
      <c r="Q1129">
        <v>28046</v>
      </c>
      <c r="R1129" t="s">
        <v>260</v>
      </c>
      <c r="S1129">
        <v>501</v>
      </c>
      <c r="T1129" t="s">
        <v>100</v>
      </c>
    </row>
    <row r="1130" spans="1:26" x14ac:dyDescent="0.25">
      <c r="A1130" s="9" t="s">
        <v>2711</v>
      </c>
      <c r="B1130" s="4">
        <v>34913828442</v>
      </c>
    </row>
    <row r="1131" spans="1:26" x14ac:dyDescent="0.25">
      <c r="A1131" s="9" t="s">
        <v>2308</v>
      </c>
      <c r="D1131" s="2" t="s">
        <v>253</v>
      </c>
      <c r="E1131" t="s">
        <v>67</v>
      </c>
      <c r="G1131" t="s">
        <v>255</v>
      </c>
      <c r="I1131" t="s">
        <v>2257</v>
      </c>
      <c r="J1131" t="s">
        <v>1446</v>
      </c>
      <c r="M1131" t="s">
        <v>258</v>
      </c>
      <c r="N1131" t="s">
        <v>2270</v>
      </c>
      <c r="O1131" t="s">
        <v>259</v>
      </c>
      <c r="P1131">
        <v>28046</v>
      </c>
      <c r="Q1131">
        <v>28046</v>
      </c>
      <c r="R1131" t="s">
        <v>260</v>
      </c>
      <c r="S1131">
        <v>510</v>
      </c>
      <c r="T1131" t="s">
        <v>101</v>
      </c>
    </row>
    <row r="1132" spans="1:26" x14ac:dyDescent="0.25">
      <c r="A1132" s="9" t="s">
        <v>2711</v>
      </c>
      <c r="B1132" s="4">
        <v>34913828442</v>
      </c>
    </row>
    <row r="1133" spans="1:26" x14ac:dyDescent="0.25">
      <c r="A1133" s="9" t="s">
        <v>2308</v>
      </c>
      <c r="D1133" s="2" t="s">
        <v>253</v>
      </c>
      <c r="E1133" t="s">
        <v>67</v>
      </c>
      <c r="G1133" t="s">
        <v>255</v>
      </c>
      <c r="I1133" t="s">
        <v>2257</v>
      </c>
      <c r="J1133" t="s">
        <v>1446</v>
      </c>
      <c r="M1133" t="s">
        <v>258</v>
      </c>
      <c r="N1133" t="s">
        <v>2270</v>
      </c>
      <c r="O1133" t="s">
        <v>259</v>
      </c>
      <c r="P1133">
        <v>28046</v>
      </c>
      <c r="Q1133">
        <v>28046</v>
      </c>
      <c r="R1133" t="s">
        <v>260</v>
      </c>
      <c r="S1133">
        <v>579</v>
      </c>
      <c r="T1133" t="s">
        <v>142</v>
      </c>
    </row>
    <row r="1134" spans="1:26" x14ac:dyDescent="0.25">
      <c r="A1134" s="9" t="s">
        <v>2712</v>
      </c>
      <c r="B1134" s="4" t="s">
        <v>251</v>
      </c>
      <c r="C1134" s="4" t="s">
        <v>252</v>
      </c>
      <c r="D1134" t="s">
        <v>253</v>
      </c>
      <c r="E1134" t="s">
        <v>67</v>
      </c>
      <c r="G1134" t="s">
        <v>255</v>
      </c>
      <c r="H1134" t="s">
        <v>10</v>
      </c>
      <c r="L1134" t="s">
        <v>256</v>
      </c>
      <c r="M1134" t="s">
        <v>257</v>
      </c>
      <c r="N1134" t="s">
        <v>258</v>
      </c>
      <c r="P1134" t="s">
        <v>259</v>
      </c>
      <c r="T1134" t="s">
        <v>258</v>
      </c>
      <c r="V1134" t="s">
        <v>259</v>
      </c>
      <c r="W1134">
        <v>28046</v>
      </c>
      <c r="X1134">
        <v>28046</v>
      </c>
      <c r="Y1134" t="s">
        <v>260</v>
      </c>
      <c r="Z1134">
        <v>572</v>
      </c>
    </row>
    <row r="1135" spans="1:26" x14ac:dyDescent="0.25">
      <c r="A1135" s="9" t="s">
        <v>2712</v>
      </c>
      <c r="B1135" s="4" t="s">
        <v>251</v>
      </c>
      <c r="C1135" s="4" t="s">
        <v>252</v>
      </c>
      <c r="D1135" t="s">
        <v>253</v>
      </c>
      <c r="E1135" t="s">
        <v>67</v>
      </c>
      <c r="G1135" t="s">
        <v>255</v>
      </c>
      <c r="H1135" t="s">
        <v>23</v>
      </c>
      <c r="L1135" t="s">
        <v>256</v>
      </c>
      <c r="M1135" t="s">
        <v>257</v>
      </c>
      <c r="N1135" t="s">
        <v>258</v>
      </c>
      <c r="P1135" t="s">
        <v>259</v>
      </c>
      <c r="T1135" t="s">
        <v>258</v>
      </c>
      <c r="V1135" t="s">
        <v>259</v>
      </c>
      <c r="W1135">
        <v>28046</v>
      </c>
      <c r="X1135">
        <v>28046</v>
      </c>
      <c r="Y1135" t="s">
        <v>260</v>
      </c>
      <c r="Z1135">
        <v>575</v>
      </c>
    </row>
    <row r="1136" spans="1:26" x14ac:dyDescent="0.25">
      <c r="A1136" s="9" t="s">
        <v>2712</v>
      </c>
      <c r="B1136" s="4" t="s">
        <v>251</v>
      </c>
      <c r="C1136" s="4" t="s">
        <v>252</v>
      </c>
      <c r="D1136" t="s">
        <v>253</v>
      </c>
      <c r="E1136" t="s">
        <v>67</v>
      </c>
      <c r="G1136" t="s">
        <v>255</v>
      </c>
      <c r="H1136" t="s">
        <v>164</v>
      </c>
      <c r="L1136" t="s">
        <v>256</v>
      </c>
      <c r="M1136" t="s">
        <v>257</v>
      </c>
      <c r="N1136" t="s">
        <v>258</v>
      </c>
      <c r="P1136" t="s">
        <v>259</v>
      </c>
      <c r="T1136" t="s">
        <v>258</v>
      </c>
      <c r="V1136" t="s">
        <v>259</v>
      </c>
      <c r="W1136">
        <v>28046</v>
      </c>
      <c r="X1136">
        <v>28046</v>
      </c>
      <c r="Y1136" t="s">
        <v>260</v>
      </c>
      <c r="Z1136">
        <v>576</v>
      </c>
    </row>
    <row r="1137" spans="1:26" x14ac:dyDescent="0.25">
      <c r="A1137" s="9" t="s">
        <v>2713</v>
      </c>
      <c r="B1137" s="4" t="s">
        <v>1447</v>
      </c>
      <c r="C1137" s="4" t="s">
        <v>252</v>
      </c>
      <c r="D1137" t="s">
        <v>1448</v>
      </c>
      <c r="E1137" t="s">
        <v>1</v>
      </c>
      <c r="G1137" t="s">
        <v>255</v>
      </c>
      <c r="H1137" t="s">
        <v>81</v>
      </c>
      <c r="L1137" t="s">
        <v>256</v>
      </c>
      <c r="M1137" t="s">
        <v>257</v>
      </c>
      <c r="N1137" t="s">
        <v>258</v>
      </c>
      <c r="P1137" t="s">
        <v>259</v>
      </c>
      <c r="T1137" t="s">
        <v>258</v>
      </c>
      <c r="V1137" t="s">
        <v>259</v>
      </c>
      <c r="W1137">
        <v>28046</v>
      </c>
      <c r="X1137">
        <v>28046</v>
      </c>
      <c r="Y1137" t="s">
        <v>260</v>
      </c>
      <c r="Z1137">
        <v>508</v>
      </c>
    </row>
    <row r="1138" spans="1:26" x14ac:dyDescent="0.25">
      <c r="A1138" s="9" t="s">
        <v>2713</v>
      </c>
      <c r="B1138" s="4" t="s">
        <v>1447</v>
      </c>
      <c r="C1138" s="4" t="s">
        <v>252</v>
      </c>
      <c r="D1138" t="s">
        <v>1448</v>
      </c>
      <c r="E1138" t="s">
        <v>1</v>
      </c>
      <c r="G1138" t="s">
        <v>255</v>
      </c>
      <c r="H1138" t="s">
        <v>143</v>
      </c>
      <c r="L1138" t="s">
        <v>256</v>
      </c>
      <c r="M1138" t="s">
        <v>257</v>
      </c>
      <c r="N1138" t="s">
        <v>258</v>
      </c>
      <c r="P1138" t="s">
        <v>259</v>
      </c>
      <c r="T1138" t="s">
        <v>258</v>
      </c>
      <c r="V1138" t="s">
        <v>259</v>
      </c>
      <c r="W1138">
        <v>28046</v>
      </c>
      <c r="X1138">
        <v>28046</v>
      </c>
      <c r="Y1138" t="s">
        <v>260</v>
      </c>
      <c r="Z1138">
        <v>577</v>
      </c>
    </row>
    <row r="1139" spans="1:26" x14ac:dyDescent="0.25">
      <c r="A1139" s="9" t="s">
        <v>2713</v>
      </c>
      <c r="B1139" s="4" t="s">
        <v>1447</v>
      </c>
      <c r="C1139" s="4" t="s">
        <v>252</v>
      </c>
      <c r="D1139" t="s">
        <v>1448</v>
      </c>
      <c r="E1139" t="s">
        <v>1</v>
      </c>
      <c r="G1139" t="s">
        <v>255</v>
      </c>
      <c r="H1139" t="s">
        <v>3227</v>
      </c>
      <c r="L1139" t="s">
        <v>256</v>
      </c>
      <c r="M1139" t="s">
        <v>257</v>
      </c>
      <c r="N1139" t="s">
        <v>258</v>
      </c>
      <c r="P1139" t="s">
        <v>259</v>
      </c>
      <c r="T1139" t="s">
        <v>258</v>
      </c>
      <c r="V1139" t="s">
        <v>259</v>
      </c>
      <c r="W1139">
        <v>28046</v>
      </c>
      <c r="X1139">
        <v>28046</v>
      </c>
      <c r="Y1139" t="s">
        <v>260</v>
      </c>
      <c r="Z1139">
        <v>565</v>
      </c>
    </row>
    <row r="1140" spans="1:26" x14ac:dyDescent="0.25">
      <c r="A1140" s="9" t="s">
        <v>2714</v>
      </c>
      <c r="B1140" s="4" t="s">
        <v>1449</v>
      </c>
      <c r="C1140" s="4" t="s">
        <v>252</v>
      </c>
      <c r="D1140" t="s">
        <v>1450</v>
      </c>
      <c r="E1140" t="s">
        <v>67</v>
      </c>
      <c r="G1140" t="s">
        <v>255</v>
      </c>
      <c r="H1140" t="s">
        <v>3230</v>
      </c>
      <c r="L1140" t="s">
        <v>256</v>
      </c>
      <c r="M1140" t="s">
        <v>257</v>
      </c>
      <c r="N1140" t="s">
        <v>258</v>
      </c>
      <c r="P1140" t="s">
        <v>259</v>
      </c>
      <c r="T1140" t="s">
        <v>258</v>
      </c>
      <c r="V1140" t="s">
        <v>259</v>
      </c>
      <c r="W1140">
        <v>28046</v>
      </c>
      <c r="X1140">
        <v>28046</v>
      </c>
      <c r="Y1140" t="s">
        <v>260</v>
      </c>
      <c r="Z1140">
        <v>560</v>
      </c>
    </row>
    <row r="1141" spans="1:26" x14ac:dyDescent="0.25">
      <c r="A1141" s="9" t="s">
        <v>2714</v>
      </c>
      <c r="B1141" s="4" t="s">
        <v>1449</v>
      </c>
      <c r="C1141" s="4" t="s">
        <v>252</v>
      </c>
      <c r="D1141" t="s">
        <v>1450</v>
      </c>
      <c r="E1141" t="s">
        <v>67</v>
      </c>
      <c r="G1141" t="s">
        <v>255</v>
      </c>
      <c r="H1141" t="s">
        <v>321</v>
      </c>
      <c r="L1141" t="s">
        <v>256</v>
      </c>
      <c r="M1141" t="s">
        <v>257</v>
      </c>
      <c r="N1141" t="s">
        <v>258</v>
      </c>
      <c r="P1141" t="s">
        <v>259</v>
      </c>
      <c r="T1141" t="s">
        <v>258</v>
      </c>
      <c r="V1141" t="s">
        <v>259</v>
      </c>
      <c r="W1141">
        <v>28046</v>
      </c>
      <c r="X1141">
        <v>28046</v>
      </c>
      <c r="Y1141" t="s">
        <v>260</v>
      </c>
      <c r="Z1141">
        <v>566</v>
      </c>
    </row>
    <row r="1142" spans="1:26" x14ac:dyDescent="0.25">
      <c r="A1142" s="9" t="s">
        <v>2714</v>
      </c>
      <c r="B1142" s="4" t="s">
        <v>1449</v>
      </c>
      <c r="C1142" s="4" t="s">
        <v>252</v>
      </c>
      <c r="D1142" t="s">
        <v>1450</v>
      </c>
      <c r="E1142" t="s">
        <v>67</v>
      </c>
      <c r="G1142" t="s">
        <v>255</v>
      </c>
      <c r="H1142" t="s">
        <v>147</v>
      </c>
      <c r="L1142" t="s">
        <v>256</v>
      </c>
      <c r="M1142" t="s">
        <v>257</v>
      </c>
      <c r="N1142" t="s">
        <v>258</v>
      </c>
      <c r="P1142" t="s">
        <v>259</v>
      </c>
      <c r="T1142" t="s">
        <v>258</v>
      </c>
      <c r="V1142" t="s">
        <v>259</v>
      </c>
      <c r="W1142">
        <v>28046</v>
      </c>
      <c r="X1142">
        <v>28046</v>
      </c>
      <c r="Y1142" t="s">
        <v>260</v>
      </c>
      <c r="Z1142">
        <v>568</v>
      </c>
    </row>
    <row r="1143" spans="1:26" x14ac:dyDescent="0.25">
      <c r="A1143" s="9" t="s">
        <v>2714</v>
      </c>
      <c r="B1143" s="4" t="s">
        <v>1449</v>
      </c>
      <c r="C1143" s="4" t="s">
        <v>252</v>
      </c>
      <c r="D1143" t="s">
        <v>1450</v>
      </c>
      <c r="E1143" t="s">
        <v>67</v>
      </c>
      <c r="G1143" t="s">
        <v>255</v>
      </c>
      <c r="H1143" t="s">
        <v>6</v>
      </c>
      <c r="L1143" t="s">
        <v>256</v>
      </c>
      <c r="M1143" t="s">
        <v>257</v>
      </c>
      <c r="N1143" t="s">
        <v>258</v>
      </c>
      <c r="P1143" t="s">
        <v>259</v>
      </c>
      <c r="T1143" t="s">
        <v>258</v>
      </c>
      <c r="V1143" t="s">
        <v>259</v>
      </c>
      <c r="W1143">
        <v>28046</v>
      </c>
      <c r="X1143">
        <v>28046</v>
      </c>
      <c r="Y1143" t="s">
        <v>260</v>
      </c>
      <c r="Z1143">
        <v>574</v>
      </c>
    </row>
    <row r="1144" spans="1:26" x14ac:dyDescent="0.25">
      <c r="A1144" s="9" t="s">
        <v>2715</v>
      </c>
      <c r="B1144" s="4" t="s">
        <v>251</v>
      </c>
      <c r="C1144" s="4" t="s">
        <v>252</v>
      </c>
      <c r="D1144" t="s">
        <v>253</v>
      </c>
      <c r="E1144" t="s">
        <v>25</v>
      </c>
      <c r="G1144" t="s">
        <v>255</v>
      </c>
      <c r="H1144"/>
      <c r="L1144" t="s">
        <v>256</v>
      </c>
      <c r="M1144" t="s">
        <v>257</v>
      </c>
      <c r="N1144" t="s">
        <v>258</v>
      </c>
      <c r="P1144" t="s">
        <v>259</v>
      </c>
      <c r="T1144" t="s">
        <v>258</v>
      </c>
      <c r="V1144" t="s">
        <v>259</v>
      </c>
      <c r="W1144">
        <v>28046</v>
      </c>
      <c r="X1144">
        <v>28046</v>
      </c>
      <c r="Y1144" t="s">
        <v>260</v>
      </c>
    </row>
    <row r="1145" spans="1:26" x14ac:dyDescent="0.25">
      <c r="A1145" s="9" t="s">
        <v>2716</v>
      </c>
      <c r="B1145" s="4" t="s">
        <v>1451</v>
      </c>
      <c r="C1145" s="4" t="s">
        <v>1452</v>
      </c>
      <c r="D1145" t="s">
        <v>263</v>
      </c>
      <c r="E1145" t="s">
        <v>151</v>
      </c>
      <c r="F1145" t="s">
        <v>44</v>
      </c>
      <c r="G1145" t="s">
        <v>264</v>
      </c>
      <c r="H1145" t="s">
        <v>46</v>
      </c>
      <c r="L1145">
        <v>200</v>
      </c>
      <c r="M1145" t="s">
        <v>265</v>
      </c>
      <c r="N1145" t="s">
        <v>266</v>
      </c>
      <c r="P1145" t="s">
        <v>40</v>
      </c>
      <c r="W1145">
        <v>33131</v>
      </c>
      <c r="Y1145" t="s">
        <v>267</v>
      </c>
      <c r="Z1145">
        <v>506</v>
      </c>
    </row>
    <row r="1146" spans="1:26" x14ac:dyDescent="0.25">
      <c r="A1146" s="9" t="s">
        <v>2716</v>
      </c>
      <c r="B1146" s="4" t="s">
        <v>1451</v>
      </c>
      <c r="C1146" s="4" t="s">
        <v>1452</v>
      </c>
      <c r="D1146" t="s">
        <v>263</v>
      </c>
      <c r="E1146" t="s">
        <v>151</v>
      </c>
      <c r="F1146" t="s">
        <v>44</v>
      </c>
      <c r="G1146" t="s">
        <v>264</v>
      </c>
      <c r="H1146" t="s">
        <v>3227</v>
      </c>
      <c r="L1146">
        <v>200</v>
      </c>
      <c r="M1146" t="s">
        <v>265</v>
      </c>
      <c r="N1146" t="s">
        <v>266</v>
      </c>
      <c r="P1146" t="s">
        <v>40</v>
      </c>
      <c r="W1146">
        <v>33131</v>
      </c>
      <c r="Y1146" t="s">
        <v>267</v>
      </c>
      <c r="Z1146">
        <v>565</v>
      </c>
    </row>
    <row r="1147" spans="1:26" x14ac:dyDescent="0.25">
      <c r="A1147" s="9" t="s">
        <v>2717</v>
      </c>
      <c r="B1147" s="4" t="s">
        <v>1453</v>
      </c>
      <c r="C1147" s="4" t="s">
        <v>262</v>
      </c>
      <c r="D1147" t="s">
        <v>263</v>
      </c>
      <c r="E1147" t="s">
        <v>1</v>
      </c>
      <c r="G1147" t="s">
        <v>264</v>
      </c>
      <c r="H1147" t="s">
        <v>81</v>
      </c>
      <c r="L1147">
        <v>200</v>
      </c>
      <c r="M1147" t="s">
        <v>265</v>
      </c>
      <c r="N1147" t="s">
        <v>266</v>
      </c>
      <c r="P1147" t="s">
        <v>40</v>
      </c>
      <c r="W1147">
        <v>33131</v>
      </c>
      <c r="Y1147" t="s">
        <v>267</v>
      </c>
      <c r="Z1147">
        <v>508</v>
      </c>
    </row>
    <row r="1148" spans="1:26" x14ac:dyDescent="0.25">
      <c r="A1148" s="9" t="s">
        <v>2717</v>
      </c>
      <c r="B1148" s="4" t="s">
        <v>1453</v>
      </c>
      <c r="C1148" s="4" t="s">
        <v>262</v>
      </c>
      <c r="D1148" t="s">
        <v>263</v>
      </c>
      <c r="E1148" t="s">
        <v>1</v>
      </c>
      <c r="G1148" t="s">
        <v>264</v>
      </c>
      <c r="H1148" t="s">
        <v>3230</v>
      </c>
      <c r="L1148">
        <v>200</v>
      </c>
      <c r="M1148" t="s">
        <v>265</v>
      </c>
      <c r="N1148" t="s">
        <v>266</v>
      </c>
      <c r="P1148" t="s">
        <v>40</v>
      </c>
      <c r="W1148">
        <v>33131</v>
      </c>
      <c r="Y1148" t="s">
        <v>267</v>
      </c>
      <c r="Z1148">
        <v>560</v>
      </c>
    </row>
    <row r="1149" spans="1:26" x14ac:dyDescent="0.25">
      <c r="A1149" s="9" t="s">
        <v>2718</v>
      </c>
      <c r="B1149" s="4" t="s">
        <v>1454</v>
      </c>
      <c r="C1149" s="4" t="s">
        <v>1452</v>
      </c>
      <c r="D1149" t="s">
        <v>263</v>
      </c>
      <c r="E1149" t="s">
        <v>67</v>
      </c>
      <c r="G1149" t="s">
        <v>264</v>
      </c>
      <c r="H1149" t="s">
        <v>100</v>
      </c>
      <c r="L1149">
        <v>200</v>
      </c>
      <c r="M1149" t="s">
        <v>265</v>
      </c>
      <c r="N1149" t="s">
        <v>266</v>
      </c>
      <c r="P1149" t="s">
        <v>40</v>
      </c>
      <c r="W1149">
        <v>33131</v>
      </c>
      <c r="Y1149" t="s">
        <v>267</v>
      </c>
      <c r="Z1149">
        <v>501</v>
      </c>
    </row>
    <row r="1150" spans="1:26" x14ac:dyDescent="0.25">
      <c r="A1150" s="9" t="s">
        <v>2718</v>
      </c>
      <c r="B1150" s="4" t="s">
        <v>1454</v>
      </c>
      <c r="C1150" s="4" t="s">
        <v>1452</v>
      </c>
      <c r="D1150" t="s">
        <v>263</v>
      </c>
      <c r="E1150" t="s">
        <v>67</v>
      </c>
      <c r="G1150" t="s">
        <v>264</v>
      </c>
      <c r="H1150" t="s">
        <v>101</v>
      </c>
      <c r="L1150">
        <v>200</v>
      </c>
      <c r="M1150" t="s">
        <v>265</v>
      </c>
      <c r="N1150" t="s">
        <v>266</v>
      </c>
      <c r="P1150" t="s">
        <v>40</v>
      </c>
      <c r="W1150">
        <v>33131</v>
      </c>
      <c r="Y1150" t="s">
        <v>267</v>
      </c>
      <c r="Z1150">
        <v>510</v>
      </c>
    </row>
    <row r="1151" spans="1:26" x14ac:dyDescent="0.25">
      <c r="A1151" s="9" t="s">
        <v>2718</v>
      </c>
      <c r="B1151" s="4" t="s">
        <v>1454</v>
      </c>
      <c r="C1151" s="4" t="s">
        <v>1452</v>
      </c>
      <c r="D1151" t="s">
        <v>263</v>
      </c>
      <c r="E1151" t="s">
        <v>67</v>
      </c>
      <c r="G1151" t="s">
        <v>264</v>
      </c>
      <c r="H1151" t="s">
        <v>6</v>
      </c>
      <c r="L1151">
        <v>200</v>
      </c>
      <c r="M1151" t="s">
        <v>265</v>
      </c>
      <c r="N1151" t="s">
        <v>266</v>
      </c>
      <c r="P1151" t="s">
        <v>40</v>
      </c>
      <c r="W1151">
        <v>33131</v>
      </c>
      <c r="Y1151" t="s">
        <v>267</v>
      </c>
      <c r="Z1151">
        <v>574</v>
      </c>
    </row>
    <row r="1152" spans="1:26" x14ac:dyDescent="0.25">
      <c r="A1152" s="9" t="s">
        <v>2719</v>
      </c>
      <c r="B1152" s="4" t="s">
        <v>1454</v>
      </c>
      <c r="C1152" s="4" t="s">
        <v>1452</v>
      </c>
      <c r="D1152" t="s">
        <v>263</v>
      </c>
      <c r="E1152" t="s">
        <v>67</v>
      </c>
      <c r="G1152" t="s">
        <v>264</v>
      </c>
      <c r="H1152" t="s">
        <v>100</v>
      </c>
      <c r="L1152">
        <v>200</v>
      </c>
      <c r="M1152" t="s">
        <v>265</v>
      </c>
      <c r="N1152" t="s">
        <v>266</v>
      </c>
      <c r="P1152" t="s">
        <v>40</v>
      </c>
      <c r="W1152">
        <v>33131</v>
      </c>
      <c r="Y1152" t="s">
        <v>267</v>
      </c>
      <c r="Z1152">
        <v>501</v>
      </c>
    </row>
    <row r="1153" spans="1:30" x14ac:dyDescent="0.25">
      <c r="A1153" s="9" t="s">
        <v>2719</v>
      </c>
      <c r="B1153" s="4" t="s">
        <v>1454</v>
      </c>
      <c r="C1153" s="4" t="s">
        <v>1452</v>
      </c>
      <c r="D1153" t="s">
        <v>263</v>
      </c>
      <c r="E1153" t="s">
        <v>67</v>
      </c>
      <c r="G1153" t="s">
        <v>264</v>
      </c>
      <c r="H1153" t="s">
        <v>101</v>
      </c>
      <c r="L1153">
        <v>200</v>
      </c>
      <c r="M1153" t="s">
        <v>265</v>
      </c>
      <c r="N1153" t="s">
        <v>266</v>
      </c>
      <c r="P1153" t="s">
        <v>40</v>
      </c>
      <c r="W1153">
        <v>33131</v>
      </c>
      <c r="Y1153" t="s">
        <v>267</v>
      </c>
      <c r="Z1153">
        <v>510</v>
      </c>
    </row>
    <row r="1154" spans="1:30" x14ac:dyDescent="0.25">
      <c r="A1154" s="9" t="s">
        <v>2719</v>
      </c>
      <c r="B1154" s="4" t="s">
        <v>1454</v>
      </c>
      <c r="C1154" s="4" t="s">
        <v>1452</v>
      </c>
      <c r="D1154" t="s">
        <v>263</v>
      </c>
      <c r="E1154" t="s">
        <v>67</v>
      </c>
      <c r="G1154" t="s">
        <v>264</v>
      </c>
      <c r="H1154" t="s">
        <v>6</v>
      </c>
      <c r="L1154">
        <v>200</v>
      </c>
      <c r="M1154" t="s">
        <v>265</v>
      </c>
      <c r="N1154" t="s">
        <v>266</v>
      </c>
      <c r="P1154" t="s">
        <v>40</v>
      </c>
      <c r="W1154">
        <v>33131</v>
      </c>
      <c r="Y1154" t="s">
        <v>267</v>
      </c>
      <c r="Z1154">
        <v>574</v>
      </c>
    </row>
    <row r="1155" spans="1:30" x14ac:dyDescent="0.25">
      <c r="A1155" s="9" t="s">
        <v>2720</v>
      </c>
      <c r="B1155" s="4" t="s">
        <v>1455</v>
      </c>
      <c r="C1155" s="4" t="s">
        <v>262</v>
      </c>
      <c r="D1155" t="s">
        <v>263</v>
      </c>
      <c r="E1155" t="s">
        <v>1</v>
      </c>
      <c r="G1155" t="s">
        <v>264</v>
      </c>
      <c r="H1155" t="s">
        <v>100</v>
      </c>
      <c r="L1155">
        <v>200</v>
      </c>
      <c r="M1155" t="s">
        <v>265</v>
      </c>
      <c r="N1155" t="s">
        <v>266</v>
      </c>
      <c r="P1155" t="s">
        <v>40</v>
      </c>
      <c r="W1155">
        <v>33131</v>
      </c>
      <c r="Y1155" t="s">
        <v>267</v>
      </c>
      <c r="Z1155">
        <v>501</v>
      </c>
    </row>
    <row r="1156" spans="1:30" x14ac:dyDescent="0.25">
      <c r="A1156" s="9" t="s">
        <v>2720</v>
      </c>
      <c r="B1156" s="4" t="s">
        <v>1455</v>
      </c>
      <c r="C1156" s="4" t="s">
        <v>262</v>
      </c>
      <c r="D1156" t="s">
        <v>263</v>
      </c>
      <c r="E1156" t="s">
        <v>1</v>
      </c>
      <c r="G1156" t="s">
        <v>264</v>
      </c>
      <c r="H1156" t="s">
        <v>126</v>
      </c>
      <c r="L1156">
        <v>200</v>
      </c>
      <c r="M1156" t="s">
        <v>265</v>
      </c>
      <c r="N1156" t="s">
        <v>266</v>
      </c>
      <c r="P1156" t="s">
        <v>40</v>
      </c>
      <c r="W1156">
        <v>33131</v>
      </c>
      <c r="Y1156" t="s">
        <v>267</v>
      </c>
      <c r="Z1156">
        <v>515</v>
      </c>
    </row>
    <row r="1157" spans="1:30" x14ac:dyDescent="0.25">
      <c r="A1157" s="9" t="s">
        <v>2721</v>
      </c>
      <c r="B1157" s="4" t="s">
        <v>1456</v>
      </c>
      <c r="C1157" s="4" t="s">
        <v>1452</v>
      </c>
      <c r="D1157" t="s">
        <v>263</v>
      </c>
      <c r="E1157" t="s">
        <v>168</v>
      </c>
      <c r="G1157" t="s">
        <v>264</v>
      </c>
      <c r="H1157" t="s">
        <v>147</v>
      </c>
      <c r="L1157">
        <v>200</v>
      </c>
      <c r="M1157" t="s">
        <v>265</v>
      </c>
      <c r="N1157" t="s">
        <v>266</v>
      </c>
      <c r="P1157" t="s">
        <v>40</v>
      </c>
      <c r="W1157">
        <v>33131</v>
      </c>
      <c r="Y1157" t="s">
        <v>267</v>
      </c>
      <c r="Z1157">
        <v>568</v>
      </c>
    </row>
    <row r="1158" spans="1:30" x14ac:dyDescent="0.25">
      <c r="A1158" s="9" t="s">
        <v>2722</v>
      </c>
      <c r="B1158" s="4" t="s">
        <v>1416</v>
      </c>
      <c r="C1158" s="4" t="s">
        <v>193</v>
      </c>
      <c r="D1158" t="s">
        <v>1457</v>
      </c>
      <c r="E1158" t="s">
        <v>25</v>
      </c>
      <c r="G1158" t="s">
        <v>186</v>
      </c>
      <c r="L1158" t="s">
        <v>187</v>
      </c>
      <c r="M1158" t="s">
        <v>188</v>
      </c>
      <c r="O1158" t="s">
        <v>189</v>
      </c>
      <c r="Q1158" t="s">
        <v>186</v>
      </c>
      <c r="S1158" t="s">
        <v>188</v>
      </c>
      <c r="U1158" t="s">
        <v>189</v>
      </c>
      <c r="V1158" t="s">
        <v>190</v>
      </c>
      <c r="X1158" t="s">
        <v>191</v>
      </c>
    </row>
    <row r="1159" spans="1:30" x14ac:dyDescent="0.25">
      <c r="A1159" s="9" t="s">
        <v>2723</v>
      </c>
      <c r="B1159" s="4" t="s">
        <v>1458</v>
      </c>
      <c r="C1159" s="4" t="s">
        <v>269</v>
      </c>
      <c r="D1159" t="s">
        <v>116</v>
      </c>
      <c r="E1159" t="s">
        <v>1</v>
      </c>
      <c r="F1159" t="s">
        <v>1459</v>
      </c>
      <c r="G1159" t="s">
        <v>270</v>
      </c>
      <c r="H1159" t="s">
        <v>144</v>
      </c>
      <c r="K1159" t="s">
        <v>271</v>
      </c>
      <c r="L1159" t="s">
        <v>272</v>
      </c>
      <c r="M1159" t="s">
        <v>273</v>
      </c>
      <c r="O1159" t="s">
        <v>274</v>
      </c>
      <c r="P1159" t="s">
        <v>275</v>
      </c>
      <c r="Q1159" t="s">
        <v>276</v>
      </c>
      <c r="R1159" t="s">
        <v>277</v>
      </c>
      <c r="T1159" t="s">
        <v>124</v>
      </c>
      <c r="AA1159" t="s">
        <v>278</v>
      </c>
      <c r="AC1159" t="s">
        <v>279</v>
      </c>
      <c r="AD1159">
        <v>563</v>
      </c>
    </row>
    <row r="1160" spans="1:30" x14ac:dyDescent="0.25">
      <c r="A1160" s="9" t="s">
        <v>2724</v>
      </c>
      <c r="B1160" s="4" t="s">
        <v>1460</v>
      </c>
      <c r="C1160" s="4" t="s">
        <v>269</v>
      </c>
      <c r="D1160" t="s">
        <v>116</v>
      </c>
      <c r="E1160" t="s">
        <v>67</v>
      </c>
      <c r="G1160" t="s">
        <v>270</v>
      </c>
      <c r="H1160" t="s">
        <v>10</v>
      </c>
      <c r="K1160" t="s">
        <v>271</v>
      </c>
      <c r="L1160" t="s">
        <v>272</v>
      </c>
      <c r="M1160" t="s">
        <v>273</v>
      </c>
      <c r="O1160" t="s">
        <v>274</v>
      </c>
      <c r="P1160" t="s">
        <v>275</v>
      </c>
      <c r="Q1160" t="s">
        <v>276</v>
      </c>
      <c r="R1160" t="s">
        <v>277</v>
      </c>
      <c r="T1160" t="s">
        <v>124</v>
      </c>
      <c r="AA1160" t="s">
        <v>278</v>
      </c>
      <c r="AC1160" t="s">
        <v>279</v>
      </c>
      <c r="AD1160">
        <v>572</v>
      </c>
    </row>
    <row r="1161" spans="1:30" x14ac:dyDescent="0.25">
      <c r="A1161" s="9" t="s">
        <v>2724</v>
      </c>
      <c r="B1161" s="4" t="s">
        <v>1460</v>
      </c>
      <c r="C1161" s="4" t="s">
        <v>269</v>
      </c>
      <c r="D1161" t="s">
        <v>116</v>
      </c>
      <c r="E1161" t="s">
        <v>67</v>
      </c>
      <c r="G1161" t="s">
        <v>270</v>
      </c>
      <c r="H1161" t="s">
        <v>6</v>
      </c>
      <c r="K1161" t="s">
        <v>271</v>
      </c>
      <c r="L1161" t="s">
        <v>272</v>
      </c>
      <c r="M1161" t="s">
        <v>273</v>
      </c>
      <c r="O1161" t="s">
        <v>274</v>
      </c>
      <c r="P1161" t="s">
        <v>275</v>
      </c>
      <c r="Q1161" t="s">
        <v>276</v>
      </c>
      <c r="R1161" t="s">
        <v>277</v>
      </c>
      <c r="T1161" t="s">
        <v>124</v>
      </c>
      <c r="AA1161" t="s">
        <v>278</v>
      </c>
      <c r="AC1161" t="s">
        <v>279</v>
      </c>
      <c r="AD1161">
        <v>574</v>
      </c>
    </row>
    <row r="1162" spans="1:30" x14ac:dyDescent="0.25">
      <c r="A1162" s="9" t="s">
        <v>2724</v>
      </c>
      <c r="B1162" s="4" t="s">
        <v>1460</v>
      </c>
      <c r="C1162" s="4" t="s">
        <v>269</v>
      </c>
      <c r="D1162" t="s">
        <v>116</v>
      </c>
      <c r="E1162" t="s">
        <v>67</v>
      </c>
      <c r="G1162" t="s">
        <v>270</v>
      </c>
      <c r="H1162" t="s">
        <v>23</v>
      </c>
      <c r="K1162" t="s">
        <v>271</v>
      </c>
      <c r="L1162" t="s">
        <v>272</v>
      </c>
      <c r="M1162" t="s">
        <v>273</v>
      </c>
      <c r="O1162" t="s">
        <v>274</v>
      </c>
      <c r="P1162" t="s">
        <v>275</v>
      </c>
      <c r="Q1162" t="s">
        <v>276</v>
      </c>
      <c r="R1162" t="s">
        <v>277</v>
      </c>
      <c r="T1162" t="s">
        <v>124</v>
      </c>
      <c r="AA1162" t="s">
        <v>278</v>
      </c>
      <c r="AC1162" t="s">
        <v>279</v>
      </c>
      <c r="AD1162">
        <v>575</v>
      </c>
    </row>
    <row r="1163" spans="1:30" x14ac:dyDescent="0.25">
      <c r="A1163" s="9" t="s">
        <v>2724</v>
      </c>
      <c r="B1163" s="4" t="s">
        <v>1460</v>
      </c>
      <c r="C1163" s="4" t="s">
        <v>269</v>
      </c>
      <c r="D1163" t="s">
        <v>116</v>
      </c>
      <c r="E1163" t="s">
        <v>67</v>
      </c>
      <c r="G1163" t="s">
        <v>270</v>
      </c>
      <c r="H1163" t="s">
        <v>143</v>
      </c>
      <c r="K1163" t="s">
        <v>271</v>
      </c>
      <c r="L1163" t="s">
        <v>272</v>
      </c>
      <c r="M1163" t="s">
        <v>273</v>
      </c>
      <c r="O1163" t="s">
        <v>274</v>
      </c>
      <c r="P1163" t="s">
        <v>275</v>
      </c>
      <c r="Q1163" t="s">
        <v>276</v>
      </c>
      <c r="R1163" t="s">
        <v>277</v>
      </c>
      <c r="T1163" t="s">
        <v>124</v>
      </c>
      <c r="AA1163" t="s">
        <v>278</v>
      </c>
      <c r="AC1163" t="s">
        <v>279</v>
      </c>
      <c r="AD1163">
        <v>577</v>
      </c>
    </row>
    <row r="1164" spans="1:30" x14ac:dyDescent="0.25">
      <c r="A1164" s="9" t="s">
        <v>2725</v>
      </c>
      <c r="B1164" s="4" t="s">
        <v>1460</v>
      </c>
      <c r="C1164" s="4" t="s">
        <v>269</v>
      </c>
      <c r="D1164" t="s">
        <v>116</v>
      </c>
      <c r="E1164" t="s">
        <v>67</v>
      </c>
      <c r="G1164" t="s">
        <v>270</v>
      </c>
      <c r="H1164" t="s">
        <v>46</v>
      </c>
      <c r="K1164" t="s">
        <v>271</v>
      </c>
      <c r="L1164" t="s">
        <v>272</v>
      </c>
      <c r="M1164" t="s">
        <v>273</v>
      </c>
      <c r="O1164" t="s">
        <v>274</v>
      </c>
      <c r="P1164" t="s">
        <v>275</v>
      </c>
      <c r="Q1164" t="s">
        <v>276</v>
      </c>
      <c r="R1164" t="s">
        <v>277</v>
      </c>
      <c r="T1164" t="s">
        <v>124</v>
      </c>
      <c r="AA1164" t="s">
        <v>278</v>
      </c>
      <c r="AC1164" t="s">
        <v>279</v>
      </c>
      <c r="AD1164">
        <v>506</v>
      </c>
    </row>
    <row r="1165" spans="1:30" x14ac:dyDescent="0.25">
      <c r="A1165" s="9" t="s">
        <v>2725</v>
      </c>
      <c r="B1165" s="4" t="s">
        <v>1460</v>
      </c>
      <c r="C1165" s="4" t="s">
        <v>269</v>
      </c>
      <c r="D1165" t="s">
        <v>116</v>
      </c>
      <c r="E1165" t="s">
        <v>67</v>
      </c>
      <c r="G1165" t="s">
        <v>270</v>
      </c>
      <c r="H1165" t="s">
        <v>3227</v>
      </c>
      <c r="K1165" t="s">
        <v>271</v>
      </c>
      <c r="L1165" t="s">
        <v>272</v>
      </c>
      <c r="M1165" t="s">
        <v>273</v>
      </c>
      <c r="O1165" t="s">
        <v>274</v>
      </c>
      <c r="P1165" t="s">
        <v>275</v>
      </c>
      <c r="Q1165" t="s">
        <v>276</v>
      </c>
      <c r="R1165" t="s">
        <v>277</v>
      </c>
      <c r="T1165" t="s">
        <v>124</v>
      </c>
      <c r="AA1165" t="s">
        <v>278</v>
      </c>
      <c r="AC1165" t="s">
        <v>279</v>
      </c>
      <c r="AD1165">
        <v>565</v>
      </c>
    </row>
    <row r="1166" spans="1:30" x14ac:dyDescent="0.25">
      <c r="A1166" s="9" t="s">
        <v>2726</v>
      </c>
      <c r="B1166" s="4" t="s">
        <v>1461</v>
      </c>
      <c r="C1166" s="4" t="s">
        <v>1462</v>
      </c>
      <c r="D1166" t="s">
        <v>116</v>
      </c>
      <c r="E1166" t="s">
        <v>1</v>
      </c>
      <c r="G1166" t="s">
        <v>270</v>
      </c>
      <c r="H1166" t="s">
        <v>81</v>
      </c>
      <c r="K1166" t="s">
        <v>271</v>
      </c>
      <c r="L1166" t="s">
        <v>272</v>
      </c>
      <c r="M1166" t="s">
        <v>273</v>
      </c>
      <c r="O1166" t="s">
        <v>274</v>
      </c>
      <c r="P1166" t="s">
        <v>275</v>
      </c>
      <c r="Q1166" t="s">
        <v>276</v>
      </c>
      <c r="R1166" t="s">
        <v>277</v>
      </c>
      <c r="T1166" t="s">
        <v>124</v>
      </c>
      <c r="AA1166" t="s">
        <v>278</v>
      </c>
      <c r="AC1166" t="s">
        <v>279</v>
      </c>
      <c r="AD1166">
        <v>508</v>
      </c>
    </row>
    <row r="1167" spans="1:30" x14ac:dyDescent="0.25">
      <c r="A1167" s="9" t="s">
        <v>2726</v>
      </c>
      <c r="B1167" s="4" t="s">
        <v>1461</v>
      </c>
      <c r="C1167" s="4" t="s">
        <v>1462</v>
      </c>
      <c r="D1167" t="s">
        <v>116</v>
      </c>
      <c r="E1167" t="s">
        <v>1</v>
      </c>
      <c r="G1167" t="s">
        <v>270</v>
      </c>
      <c r="H1167" t="s">
        <v>144</v>
      </c>
      <c r="K1167" t="s">
        <v>271</v>
      </c>
      <c r="L1167" t="s">
        <v>272</v>
      </c>
      <c r="M1167" t="s">
        <v>273</v>
      </c>
      <c r="O1167" t="s">
        <v>274</v>
      </c>
      <c r="P1167" t="s">
        <v>275</v>
      </c>
      <c r="Q1167" t="s">
        <v>276</v>
      </c>
      <c r="R1167" t="s">
        <v>277</v>
      </c>
      <c r="T1167" t="s">
        <v>124</v>
      </c>
      <c r="AA1167" t="s">
        <v>278</v>
      </c>
      <c r="AC1167" t="s">
        <v>279</v>
      </c>
      <c r="AD1167">
        <v>563</v>
      </c>
    </row>
    <row r="1168" spans="1:30" x14ac:dyDescent="0.25">
      <c r="A1168" s="9" t="s">
        <v>2727</v>
      </c>
      <c r="B1168" s="4" t="s">
        <v>1463</v>
      </c>
      <c r="C1168" s="4" t="s">
        <v>269</v>
      </c>
      <c r="D1168" t="s">
        <v>116</v>
      </c>
      <c r="E1168" t="s">
        <v>67</v>
      </c>
      <c r="G1168" t="s">
        <v>270</v>
      </c>
      <c r="H1168" t="s">
        <v>3230</v>
      </c>
      <c r="K1168" t="s">
        <v>271</v>
      </c>
      <c r="L1168" t="s">
        <v>272</v>
      </c>
      <c r="M1168" t="s">
        <v>273</v>
      </c>
      <c r="O1168" t="s">
        <v>274</v>
      </c>
      <c r="P1168" t="s">
        <v>275</v>
      </c>
      <c r="Q1168" t="s">
        <v>276</v>
      </c>
      <c r="R1168" t="s">
        <v>277</v>
      </c>
      <c r="T1168" t="s">
        <v>124</v>
      </c>
      <c r="AA1168" t="s">
        <v>278</v>
      </c>
      <c r="AC1168" t="s">
        <v>279</v>
      </c>
      <c r="AD1168">
        <v>560</v>
      </c>
    </row>
    <row r="1169" spans="1:30" x14ac:dyDescent="0.25">
      <c r="A1169" s="9" t="s">
        <v>2727</v>
      </c>
      <c r="B1169" s="4" t="s">
        <v>1463</v>
      </c>
      <c r="C1169" s="4" t="s">
        <v>269</v>
      </c>
      <c r="D1169" t="s">
        <v>116</v>
      </c>
      <c r="E1169" t="s">
        <v>67</v>
      </c>
      <c r="G1169" t="s">
        <v>270</v>
      </c>
      <c r="H1169" t="s">
        <v>163</v>
      </c>
      <c r="K1169" t="s">
        <v>271</v>
      </c>
      <c r="L1169" t="s">
        <v>272</v>
      </c>
      <c r="M1169" t="s">
        <v>273</v>
      </c>
      <c r="O1169" t="s">
        <v>274</v>
      </c>
      <c r="P1169" t="s">
        <v>275</v>
      </c>
      <c r="Q1169" t="s">
        <v>276</v>
      </c>
      <c r="R1169" t="s">
        <v>277</v>
      </c>
      <c r="T1169" t="s">
        <v>124</v>
      </c>
      <c r="AA1169" t="s">
        <v>278</v>
      </c>
      <c r="AC1169" t="s">
        <v>279</v>
      </c>
      <c r="AD1169">
        <v>561</v>
      </c>
    </row>
    <row r="1170" spans="1:30" x14ac:dyDescent="0.25">
      <c r="A1170" s="9" t="s">
        <v>2728</v>
      </c>
      <c r="B1170" s="4" t="s">
        <v>1460</v>
      </c>
      <c r="C1170" s="4" t="s">
        <v>269</v>
      </c>
      <c r="D1170" t="s">
        <v>116</v>
      </c>
      <c r="E1170" t="s">
        <v>25</v>
      </c>
      <c r="G1170" t="s">
        <v>270</v>
      </c>
      <c r="H1170" t="s">
        <v>126</v>
      </c>
      <c r="K1170" t="s">
        <v>271</v>
      </c>
      <c r="L1170" t="s">
        <v>272</v>
      </c>
      <c r="M1170" t="s">
        <v>273</v>
      </c>
      <c r="O1170" t="s">
        <v>274</v>
      </c>
      <c r="P1170" t="s">
        <v>275</v>
      </c>
      <c r="Q1170" t="s">
        <v>276</v>
      </c>
      <c r="R1170" t="s">
        <v>277</v>
      </c>
      <c r="T1170" t="s">
        <v>124</v>
      </c>
      <c r="AA1170" t="s">
        <v>278</v>
      </c>
      <c r="AC1170" t="s">
        <v>279</v>
      </c>
      <c r="AD1170">
        <v>515</v>
      </c>
    </row>
    <row r="1171" spans="1:30" x14ac:dyDescent="0.25">
      <c r="A1171" s="9" t="s">
        <v>2729</v>
      </c>
      <c r="B1171" s="4" t="s">
        <v>1460</v>
      </c>
      <c r="C1171" s="4" t="s">
        <v>269</v>
      </c>
      <c r="D1171" t="s">
        <v>116</v>
      </c>
      <c r="E1171" t="s">
        <v>25</v>
      </c>
      <c r="G1171" t="s">
        <v>270</v>
      </c>
      <c r="H1171"/>
      <c r="K1171" t="s">
        <v>271</v>
      </c>
      <c r="L1171" t="s">
        <v>272</v>
      </c>
      <c r="M1171" t="s">
        <v>273</v>
      </c>
      <c r="O1171" t="s">
        <v>274</v>
      </c>
      <c r="P1171" t="s">
        <v>275</v>
      </c>
      <c r="Q1171" t="s">
        <v>276</v>
      </c>
      <c r="R1171" t="s">
        <v>277</v>
      </c>
      <c r="T1171" t="s">
        <v>124</v>
      </c>
      <c r="AA1171" t="s">
        <v>278</v>
      </c>
      <c r="AC1171" t="s">
        <v>279</v>
      </c>
    </row>
    <row r="1172" spans="1:30" x14ac:dyDescent="0.25">
      <c r="A1172" s="9" t="s">
        <v>2730</v>
      </c>
      <c r="B1172" s="4" t="s">
        <v>1460</v>
      </c>
      <c r="C1172" s="4" t="s">
        <v>269</v>
      </c>
      <c r="D1172" t="s">
        <v>116</v>
      </c>
      <c r="E1172" t="s">
        <v>1</v>
      </c>
      <c r="G1172" t="s">
        <v>270</v>
      </c>
      <c r="H1172" t="s">
        <v>127</v>
      </c>
      <c r="K1172" t="s">
        <v>271</v>
      </c>
      <c r="L1172" t="s">
        <v>272</v>
      </c>
      <c r="M1172" t="s">
        <v>273</v>
      </c>
      <c r="O1172" t="s">
        <v>274</v>
      </c>
      <c r="P1172" t="s">
        <v>275</v>
      </c>
      <c r="Q1172" t="s">
        <v>276</v>
      </c>
      <c r="R1172" t="s">
        <v>277</v>
      </c>
      <c r="T1172" t="s">
        <v>124</v>
      </c>
      <c r="AA1172" t="s">
        <v>278</v>
      </c>
      <c r="AC1172" t="s">
        <v>279</v>
      </c>
      <c r="AD1172">
        <v>590</v>
      </c>
    </row>
    <row r="1173" spans="1:30" x14ac:dyDescent="0.25">
      <c r="A1173" s="9" t="s">
        <v>2731</v>
      </c>
      <c r="B1173" s="4" t="s">
        <v>1464</v>
      </c>
      <c r="C1173" s="4" t="s">
        <v>1465</v>
      </c>
      <c r="D1173" t="s">
        <v>1466</v>
      </c>
      <c r="E1173" t="s">
        <v>151</v>
      </c>
      <c r="F1173" t="s">
        <v>44</v>
      </c>
      <c r="G1173" t="s">
        <v>1467</v>
      </c>
      <c r="H1173"/>
      <c r="M1173" t="s">
        <v>211</v>
      </c>
      <c r="N1173" t="s">
        <v>1468</v>
      </c>
      <c r="O1173" t="s">
        <v>1469</v>
      </c>
      <c r="P1173" t="s">
        <v>1470</v>
      </c>
      <c r="R1173" t="s">
        <v>40</v>
      </c>
      <c r="Y1173" t="s">
        <v>1471</v>
      </c>
      <c r="AA1173" t="s">
        <v>267</v>
      </c>
    </row>
    <row r="1174" spans="1:30" x14ac:dyDescent="0.25">
      <c r="A1174" s="9" t="s">
        <v>2732</v>
      </c>
      <c r="B1174" s="4" t="s">
        <v>1472</v>
      </c>
      <c r="C1174" s="4" t="s">
        <v>1465</v>
      </c>
      <c r="D1174" t="s">
        <v>1473</v>
      </c>
      <c r="E1174" t="s">
        <v>67</v>
      </c>
      <c r="G1174" t="s">
        <v>1467</v>
      </c>
      <c r="H1174" t="s">
        <v>81</v>
      </c>
      <c r="M1174" t="s">
        <v>211</v>
      </c>
      <c r="N1174" t="s">
        <v>1468</v>
      </c>
      <c r="O1174" t="s">
        <v>1469</v>
      </c>
      <c r="P1174" t="s">
        <v>1470</v>
      </c>
      <c r="R1174" t="s">
        <v>40</v>
      </c>
      <c r="Y1174" t="s">
        <v>1471</v>
      </c>
      <c r="AA1174" t="s">
        <v>267</v>
      </c>
      <c r="AB1174">
        <v>508</v>
      </c>
    </row>
    <row r="1175" spans="1:30" x14ac:dyDescent="0.25">
      <c r="A1175" s="9" t="s">
        <v>2732</v>
      </c>
      <c r="B1175" s="4" t="s">
        <v>1472</v>
      </c>
      <c r="C1175" s="4" t="s">
        <v>1465</v>
      </c>
      <c r="D1175" t="s">
        <v>1473</v>
      </c>
      <c r="E1175" t="s">
        <v>67</v>
      </c>
      <c r="G1175" t="s">
        <v>1467</v>
      </c>
      <c r="H1175" t="s">
        <v>126</v>
      </c>
      <c r="M1175" t="s">
        <v>211</v>
      </c>
      <c r="N1175" t="s">
        <v>1468</v>
      </c>
      <c r="O1175" t="s">
        <v>1469</v>
      </c>
      <c r="P1175" t="s">
        <v>1470</v>
      </c>
      <c r="R1175" t="s">
        <v>40</v>
      </c>
      <c r="Y1175" t="s">
        <v>1471</v>
      </c>
      <c r="AA1175" t="s">
        <v>267</v>
      </c>
      <c r="AB1175">
        <v>515</v>
      </c>
    </row>
    <row r="1176" spans="1:30" x14ac:dyDescent="0.25">
      <c r="A1176" s="9" t="s">
        <v>2733</v>
      </c>
      <c r="B1176" s="4" t="s">
        <v>1474</v>
      </c>
      <c r="C1176" s="4" t="s">
        <v>1465</v>
      </c>
      <c r="D1176" t="s">
        <v>1475</v>
      </c>
      <c r="E1176" t="s">
        <v>1</v>
      </c>
      <c r="G1176" t="s">
        <v>1467</v>
      </c>
      <c r="H1176" t="s">
        <v>3230</v>
      </c>
      <c r="M1176" t="s">
        <v>211</v>
      </c>
      <c r="N1176" t="s">
        <v>1468</v>
      </c>
      <c r="O1176" t="s">
        <v>1469</v>
      </c>
      <c r="P1176" t="s">
        <v>1470</v>
      </c>
      <c r="R1176" t="s">
        <v>40</v>
      </c>
      <c r="Y1176" t="s">
        <v>1471</v>
      </c>
      <c r="AA1176" t="s">
        <v>267</v>
      </c>
      <c r="AB1176">
        <v>560</v>
      </c>
    </row>
    <row r="1177" spans="1:30" x14ac:dyDescent="0.25">
      <c r="A1177" s="9" t="s">
        <v>2734</v>
      </c>
      <c r="B1177" s="4" t="s">
        <v>1476</v>
      </c>
      <c r="C1177" s="4" t="s">
        <v>1477</v>
      </c>
      <c r="D1177" t="s">
        <v>1478</v>
      </c>
      <c r="E1177" t="s">
        <v>67</v>
      </c>
      <c r="F1177" t="s">
        <v>44</v>
      </c>
      <c r="G1177" t="s">
        <v>1467</v>
      </c>
      <c r="H1177" t="s">
        <v>45</v>
      </c>
      <c r="M1177" t="s">
        <v>211</v>
      </c>
      <c r="N1177" t="s">
        <v>1468</v>
      </c>
      <c r="O1177" t="s">
        <v>1469</v>
      </c>
      <c r="P1177" t="s">
        <v>1470</v>
      </c>
      <c r="R1177" t="s">
        <v>40</v>
      </c>
      <c r="Y1177" t="s">
        <v>1471</v>
      </c>
      <c r="AA1177" t="s">
        <v>267</v>
      </c>
      <c r="AB1177">
        <v>10002</v>
      </c>
    </row>
    <row r="1178" spans="1:30" x14ac:dyDescent="0.25">
      <c r="A1178" s="9" t="s">
        <v>2734</v>
      </c>
      <c r="B1178" s="4" t="s">
        <v>1476</v>
      </c>
      <c r="C1178" s="4" t="s">
        <v>1477</v>
      </c>
      <c r="D1178" t="s">
        <v>1478</v>
      </c>
      <c r="E1178" t="s">
        <v>67</v>
      </c>
      <c r="F1178" t="s">
        <v>44</v>
      </c>
      <c r="G1178" t="s">
        <v>1467</v>
      </c>
      <c r="H1178" t="s">
        <v>46</v>
      </c>
      <c r="M1178" t="s">
        <v>211</v>
      </c>
      <c r="N1178" t="s">
        <v>1468</v>
      </c>
      <c r="O1178" t="s">
        <v>1469</v>
      </c>
      <c r="P1178" t="s">
        <v>1470</v>
      </c>
      <c r="R1178" t="s">
        <v>40</v>
      </c>
      <c r="Y1178" t="s">
        <v>1471</v>
      </c>
      <c r="AA1178" t="s">
        <v>267</v>
      </c>
      <c r="AB1178">
        <v>506</v>
      </c>
    </row>
    <row r="1179" spans="1:30" x14ac:dyDescent="0.25">
      <c r="A1179" s="9" t="s">
        <v>2735</v>
      </c>
      <c r="B1179" s="4" t="s">
        <v>1479</v>
      </c>
      <c r="C1179" s="4" t="s">
        <v>1465</v>
      </c>
      <c r="D1179" t="s">
        <v>1478</v>
      </c>
      <c r="E1179" t="s">
        <v>67</v>
      </c>
      <c r="F1179" t="s">
        <v>44</v>
      </c>
      <c r="G1179" t="s">
        <v>1467</v>
      </c>
      <c r="H1179" t="s">
        <v>45</v>
      </c>
      <c r="M1179" t="s">
        <v>211</v>
      </c>
      <c r="N1179" t="s">
        <v>1468</v>
      </c>
      <c r="O1179" t="s">
        <v>1469</v>
      </c>
      <c r="P1179" t="s">
        <v>1470</v>
      </c>
      <c r="R1179" t="s">
        <v>40</v>
      </c>
      <c r="Y1179" t="s">
        <v>1471</v>
      </c>
      <c r="AA1179" t="s">
        <v>267</v>
      </c>
      <c r="AB1179">
        <v>10002</v>
      </c>
    </row>
    <row r="1180" spans="1:30" x14ac:dyDescent="0.25">
      <c r="A1180" s="9" t="s">
        <v>2735</v>
      </c>
      <c r="B1180" s="4" t="s">
        <v>1479</v>
      </c>
      <c r="C1180" s="4" t="s">
        <v>1465</v>
      </c>
      <c r="D1180" t="s">
        <v>1478</v>
      </c>
      <c r="E1180" t="s">
        <v>67</v>
      </c>
      <c r="F1180" t="s">
        <v>44</v>
      </c>
      <c r="G1180" t="s">
        <v>1467</v>
      </c>
      <c r="H1180" t="s">
        <v>46</v>
      </c>
      <c r="M1180" t="s">
        <v>211</v>
      </c>
      <c r="N1180" t="s">
        <v>1468</v>
      </c>
      <c r="O1180" t="s">
        <v>1469</v>
      </c>
      <c r="P1180" t="s">
        <v>1470</v>
      </c>
      <c r="R1180" t="s">
        <v>40</v>
      </c>
      <c r="Y1180" t="s">
        <v>1471</v>
      </c>
      <c r="AA1180" t="s">
        <v>267</v>
      </c>
      <c r="AB1180">
        <v>506</v>
      </c>
    </row>
    <row r="1181" spans="1:30" x14ac:dyDescent="0.25">
      <c r="A1181" s="9" t="s">
        <v>2736</v>
      </c>
      <c r="B1181" s="4" t="s">
        <v>1480</v>
      </c>
      <c r="C1181" s="4" t="s">
        <v>1477</v>
      </c>
      <c r="D1181" t="s">
        <v>1481</v>
      </c>
      <c r="E1181" t="s">
        <v>168</v>
      </c>
      <c r="G1181" t="s">
        <v>1467</v>
      </c>
      <c r="H1181" t="s">
        <v>55</v>
      </c>
      <c r="M1181" t="s">
        <v>211</v>
      </c>
      <c r="N1181" t="s">
        <v>1468</v>
      </c>
      <c r="O1181" t="s">
        <v>1469</v>
      </c>
      <c r="P1181" t="s">
        <v>1470</v>
      </c>
      <c r="R1181" t="s">
        <v>40</v>
      </c>
      <c r="Y1181" t="s">
        <v>1471</v>
      </c>
      <c r="AA1181" t="s">
        <v>267</v>
      </c>
      <c r="AB1181">
        <v>10008</v>
      </c>
    </row>
    <row r="1182" spans="1:30" x14ac:dyDescent="0.25">
      <c r="A1182" s="9" t="s">
        <v>2737</v>
      </c>
      <c r="B1182" s="4" t="s">
        <v>1482</v>
      </c>
      <c r="C1182" s="4" t="s">
        <v>1465</v>
      </c>
      <c r="D1182" t="s">
        <v>1483</v>
      </c>
      <c r="E1182" t="s">
        <v>67</v>
      </c>
      <c r="F1182" t="s">
        <v>44</v>
      </c>
      <c r="G1182" t="s">
        <v>1467</v>
      </c>
      <c r="H1182"/>
      <c r="M1182" t="s">
        <v>211</v>
      </c>
      <c r="N1182" t="s">
        <v>1468</v>
      </c>
      <c r="O1182" t="s">
        <v>1469</v>
      </c>
      <c r="P1182" t="s">
        <v>1470</v>
      </c>
      <c r="R1182" t="s">
        <v>40</v>
      </c>
      <c r="Y1182" t="s">
        <v>1471</v>
      </c>
      <c r="AA1182" t="s">
        <v>267</v>
      </c>
    </row>
    <row r="1183" spans="1:30" x14ac:dyDescent="0.25">
      <c r="A1183" s="9" t="s">
        <v>2738</v>
      </c>
      <c r="B1183" s="4" t="s">
        <v>1484</v>
      </c>
      <c r="C1183" s="4" t="s">
        <v>1477</v>
      </c>
      <c r="D1183" t="s">
        <v>1483</v>
      </c>
      <c r="E1183" t="s">
        <v>67</v>
      </c>
      <c r="F1183" t="s">
        <v>44</v>
      </c>
      <c r="G1183" t="s">
        <v>1467</v>
      </c>
      <c r="H1183"/>
      <c r="M1183" t="s">
        <v>211</v>
      </c>
      <c r="N1183" t="s">
        <v>1468</v>
      </c>
      <c r="O1183" t="s">
        <v>1469</v>
      </c>
      <c r="P1183" t="s">
        <v>1470</v>
      </c>
      <c r="R1183" t="s">
        <v>40</v>
      </c>
      <c r="Y1183" t="s">
        <v>1471</v>
      </c>
      <c r="AA1183" t="s">
        <v>267</v>
      </c>
    </row>
    <row r="1184" spans="1:30" x14ac:dyDescent="0.25">
      <c r="A1184" s="9" t="s">
        <v>2739</v>
      </c>
      <c r="B1184" s="4" t="s">
        <v>1485</v>
      </c>
      <c r="C1184" s="4" t="s">
        <v>1465</v>
      </c>
      <c r="D1184" t="s">
        <v>1486</v>
      </c>
      <c r="E1184" t="s">
        <v>25</v>
      </c>
      <c r="G1184" t="s">
        <v>1467</v>
      </c>
      <c r="H1184" t="s">
        <v>141</v>
      </c>
      <c r="M1184" t="s">
        <v>211</v>
      </c>
      <c r="N1184" t="s">
        <v>1468</v>
      </c>
      <c r="O1184" t="s">
        <v>1469</v>
      </c>
      <c r="P1184" t="s">
        <v>1470</v>
      </c>
      <c r="R1184" t="s">
        <v>40</v>
      </c>
      <c r="Y1184" t="s">
        <v>1471</v>
      </c>
      <c r="AA1184" t="s">
        <v>267</v>
      </c>
      <c r="AB1184">
        <v>516</v>
      </c>
    </row>
    <row r="1185" spans="1:30" x14ac:dyDescent="0.25">
      <c r="A1185" s="9" t="s">
        <v>2740</v>
      </c>
      <c r="B1185" s="4" t="s">
        <v>1487</v>
      </c>
      <c r="C1185" s="4" t="s">
        <v>1488</v>
      </c>
      <c r="D1185" t="s">
        <v>1489</v>
      </c>
      <c r="E1185" t="s">
        <v>1</v>
      </c>
      <c r="F1185" t="s">
        <v>44</v>
      </c>
      <c r="G1185" t="s">
        <v>1490</v>
      </c>
      <c r="H1185" t="s">
        <v>45</v>
      </c>
      <c r="L1185" t="s">
        <v>1491</v>
      </c>
      <c r="M1185" t="s">
        <v>1492</v>
      </c>
      <c r="O1185" t="s">
        <v>259</v>
      </c>
      <c r="U1185" t="s">
        <v>259</v>
      </c>
      <c r="V1185">
        <v>8002</v>
      </c>
      <c r="X1185" t="s">
        <v>1493</v>
      </c>
      <c r="Y1185">
        <v>10002</v>
      </c>
    </row>
    <row r="1186" spans="1:30" x14ac:dyDescent="0.25">
      <c r="A1186" s="9" t="s">
        <v>2741</v>
      </c>
      <c r="B1186" s="4">
        <v>5142830435</v>
      </c>
      <c r="C1186" s="4">
        <v>5142838794</v>
      </c>
      <c r="D1186" t="s">
        <v>1494</v>
      </c>
      <c r="E1186" t="s">
        <v>151</v>
      </c>
      <c r="F1186" t="s">
        <v>1495</v>
      </c>
      <c r="G1186" t="s">
        <v>1496</v>
      </c>
      <c r="H1186"/>
      <c r="L1186" t="s">
        <v>1497</v>
      </c>
      <c r="M1186" t="s">
        <v>1498</v>
      </c>
      <c r="N1186">
        <v>800</v>
      </c>
      <c r="O1186" t="s">
        <v>1499</v>
      </c>
      <c r="P1186" t="s">
        <v>1500</v>
      </c>
      <c r="Q1186" t="s">
        <v>1501</v>
      </c>
      <c r="R1186" t="s">
        <v>1502</v>
      </c>
      <c r="S1186" t="s">
        <v>1503</v>
      </c>
      <c r="T1186" t="s">
        <v>4</v>
      </c>
      <c r="AA1186" t="s">
        <v>1504</v>
      </c>
    </row>
    <row r="1187" spans="1:30" x14ac:dyDescent="0.25">
      <c r="A1187" s="9" t="s">
        <v>2742</v>
      </c>
      <c r="B1187" s="4" t="s">
        <v>1505</v>
      </c>
      <c r="C1187" s="4" t="s">
        <v>1506</v>
      </c>
      <c r="D1187" t="s">
        <v>1494</v>
      </c>
      <c r="E1187" t="s">
        <v>1</v>
      </c>
      <c r="F1187" t="s">
        <v>1033</v>
      </c>
      <c r="G1187" t="s">
        <v>1496</v>
      </c>
      <c r="H1187"/>
      <c r="L1187" t="s">
        <v>1497</v>
      </c>
      <c r="M1187" t="s">
        <v>1498</v>
      </c>
      <c r="N1187">
        <v>800</v>
      </c>
      <c r="O1187" t="s">
        <v>1499</v>
      </c>
      <c r="P1187" t="s">
        <v>1500</v>
      </c>
      <c r="Q1187" t="s">
        <v>1501</v>
      </c>
      <c r="R1187" t="s">
        <v>1502</v>
      </c>
      <c r="S1187" t="s">
        <v>1503</v>
      </c>
      <c r="T1187" t="s">
        <v>4</v>
      </c>
      <c r="AA1187" t="s">
        <v>1504</v>
      </c>
    </row>
    <row r="1188" spans="1:30" x14ac:dyDescent="0.25">
      <c r="A1188" s="9" t="s">
        <v>2743</v>
      </c>
      <c r="B1188" s="4">
        <v>5142833099</v>
      </c>
      <c r="C1188" s="4">
        <v>5142838794</v>
      </c>
      <c r="D1188" t="s">
        <v>1494</v>
      </c>
      <c r="E1188" t="s">
        <v>67</v>
      </c>
      <c r="G1188" t="s">
        <v>1496</v>
      </c>
      <c r="H1188" t="s">
        <v>100</v>
      </c>
      <c r="L1188" t="s">
        <v>1497</v>
      </c>
      <c r="M1188" t="s">
        <v>1498</v>
      </c>
      <c r="N1188">
        <v>800</v>
      </c>
      <c r="O1188" t="s">
        <v>1499</v>
      </c>
      <c r="P1188" t="s">
        <v>1500</v>
      </c>
      <c r="Q1188" t="s">
        <v>1501</v>
      </c>
      <c r="R1188" t="s">
        <v>1502</v>
      </c>
      <c r="S1188" t="s">
        <v>1503</v>
      </c>
      <c r="T1188" t="s">
        <v>4</v>
      </c>
      <c r="AA1188" t="s">
        <v>1504</v>
      </c>
      <c r="AD1188">
        <v>501</v>
      </c>
    </row>
    <row r="1189" spans="1:30" ht="30" x14ac:dyDescent="0.25">
      <c r="A1189" s="9" t="s">
        <v>2744</v>
      </c>
      <c r="B1189" s="8" t="s">
        <v>3206</v>
      </c>
      <c r="C1189" s="4" t="s">
        <v>1507</v>
      </c>
      <c r="D1189" t="s">
        <v>1494</v>
      </c>
      <c r="F1189" t="s">
        <v>67</v>
      </c>
      <c r="G1189" t="s">
        <v>1496</v>
      </c>
      <c r="H1189" t="s">
        <v>23</v>
      </c>
      <c r="M1189" t="s">
        <v>1497</v>
      </c>
      <c r="N1189" t="s">
        <v>1498</v>
      </c>
      <c r="O1189">
        <v>800</v>
      </c>
      <c r="P1189" t="s">
        <v>1499</v>
      </c>
      <c r="Q1189" t="s">
        <v>1500</v>
      </c>
      <c r="R1189" t="s">
        <v>1501</v>
      </c>
      <c r="S1189" t="s">
        <v>1502</v>
      </c>
      <c r="T1189" t="s">
        <v>1503</v>
      </c>
      <c r="U1189" t="s">
        <v>4</v>
      </c>
      <c r="AB1189" t="s">
        <v>1504</v>
      </c>
      <c r="AC1189">
        <v>575</v>
      </c>
    </row>
    <row r="1190" spans="1:30" x14ac:dyDescent="0.25">
      <c r="A1190" s="9" t="s">
        <v>2745</v>
      </c>
      <c r="B1190" s="4" t="s">
        <v>1509</v>
      </c>
      <c r="C1190" s="4" t="s">
        <v>1506</v>
      </c>
      <c r="D1190" t="s">
        <v>1494</v>
      </c>
      <c r="E1190" t="s">
        <v>67</v>
      </c>
      <c r="G1190" t="s">
        <v>1496</v>
      </c>
      <c r="H1190" t="s">
        <v>23</v>
      </c>
      <c r="L1190" t="s">
        <v>1497</v>
      </c>
      <c r="M1190" t="s">
        <v>1498</v>
      </c>
      <c r="N1190">
        <v>800</v>
      </c>
      <c r="O1190" t="s">
        <v>1499</v>
      </c>
      <c r="P1190" t="s">
        <v>1500</v>
      </c>
      <c r="Q1190" t="s">
        <v>1501</v>
      </c>
      <c r="R1190" t="s">
        <v>1502</v>
      </c>
      <c r="S1190" t="s">
        <v>1503</v>
      </c>
      <c r="T1190" t="s">
        <v>4</v>
      </c>
      <c r="AA1190" t="s">
        <v>1504</v>
      </c>
      <c r="AD1190">
        <v>575</v>
      </c>
    </row>
    <row r="1191" spans="1:30" x14ac:dyDescent="0.25">
      <c r="A1191" s="9" t="s">
        <v>2746</v>
      </c>
      <c r="B1191" s="4">
        <v>5142834016</v>
      </c>
      <c r="C1191" s="4">
        <v>5142838794</v>
      </c>
      <c r="D1191" t="s">
        <v>1494</v>
      </c>
      <c r="E1191" t="s">
        <v>1</v>
      </c>
      <c r="G1191" t="s">
        <v>1496</v>
      </c>
      <c r="H1191" t="s">
        <v>126</v>
      </c>
      <c r="L1191" t="s">
        <v>1497</v>
      </c>
      <c r="M1191" t="s">
        <v>1498</v>
      </c>
      <c r="N1191">
        <v>800</v>
      </c>
      <c r="O1191" t="s">
        <v>1499</v>
      </c>
      <c r="P1191" t="s">
        <v>1500</v>
      </c>
      <c r="Q1191" t="s">
        <v>1501</v>
      </c>
      <c r="R1191" t="s">
        <v>1502</v>
      </c>
      <c r="S1191" t="s">
        <v>1503</v>
      </c>
      <c r="T1191" t="s">
        <v>4</v>
      </c>
      <c r="AA1191" t="s">
        <v>1504</v>
      </c>
      <c r="AD1191">
        <v>515</v>
      </c>
    </row>
    <row r="1192" spans="1:30" x14ac:dyDescent="0.25">
      <c r="A1192" s="9" t="s">
        <v>2747</v>
      </c>
      <c r="B1192" s="4" t="s">
        <v>1510</v>
      </c>
      <c r="C1192" s="4" t="s">
        <v>1488</v>
      </c>
      <c r="D1192" t="s">
        <v>1511</v>
      </c>
      <c r="E1192" t="s">
        <v>1</v>
      </c>
      <c r="G1192" t="s">
        <v>1490</v>
      </c>
      <c r="H1192" t="s">
        <v>126</v>
      </c>
      <c r="L1192" t="s">
        <v>1491</v>
      </c>
      <c r="M1192" t="s">
        <v>1492</v>
      </c>
      <c r="O1192" t="s">
        <v>259</v>
      </c>
      <c r="U1192" t="s">
        <v>259</v>
      </c>
      <c r="V1192">
        <v>8002</v>
      </c>
      <c r="X1192" t="s">
        <v>1493</v>
      </c>
      <c r="Y1192">
        <v>515</v>
      </c>
    </row>
    <row r="1193" spans="1:30" x14ac:dyDescent="0.25">
      <c r="A1193" s="9" t="s">
        <v>2747</v>
      </c>
      <c r="B1193" s="4" t="s">
        <v>1510</v>
      </c>
      <c r="C1193" s="4" t="s">
        <v>1488</v>
      </c>
      <c r="D1193" t="s">
        <v>1511</v>
      </c>
      <c r="E1193" t="s">
        <v>1</v>
      </c>
      <c r="G1193" t="s">
        <v>1490</v>
      </c>
      <c r="H1193" t="s">
        <v>141</v>
      </c>
      <c r="L1193" t="s">
        <v>1491</v>
      </c>
      <c r="M1193" t="s">
        <v>1492</v>
      </c>
      <c r="O1193" t="s">
        <v>259</v>
      </c>
      <c r="U1193" t="s">
        <v>259</v>
      </c>
      <c r="V1193">
        <v>8002</v>
      </c>
      <c r="X1193" t="s">
        <v>1493</v>
      </c>
      <c r="Y1193">
        <v>516</v>
      </c>
    </row>
    <row r="1194" spans="1:30" x14ac:dyDescent="0.25">
      <c r="A1194" s="9" t="s">
        <v>2747</v>
      </c>
      <c r="B1194" s="4" t="s">
        <v>1510</v>
      </c>
      <c r="C1194" s="4" t="s">
        <v>1488</v>
      </c>
      <c r="D1194" t="s">
        <v>1511</v>
      </c>
      <c r="E1194" t="s">
        <v>1</v>
      </c>
      <c r="G1194" t="s">
        <v>1490</v>
      </c>
      <c r="H1194" t="s">
        <v>320</v>
      </c>
      <c r="L1194" t="s">
        <v>1491</v>
      </c>
      <c r="M1194" t="s">
        <v>1492</v>
      </c>
      <c r="O1194" t="s">
        <v>259</v>
      </c>
      <c r="U1194" t="s">
        <v>259</v>
      </c>
      <c r="V1194">
        <v>8002</v>
      </c>
      <c r="X1194" t="s">
        <v>1493</v>
      </c>
      <c r="Y1194">
        <v>562</v>
      </c>
    </row>
    <row r="1195" spans="1:30" x14ac:dyDescent="0.25">
      <c r="A1195" s="9" t="s">
        <v>2747</v>
      </c>
      <c r="B1195" s="4" t="s">
        <v>1510</v>
      </c>
      <c r="C1195" s="4" t="s">
        <v>1488</v>
      </c>
      <c r="D1195" t="s">
        <v>1511</v>
      </c>
      <c r="E1195" t="s">
        <v>1</v>
      </c>
      <c r="G1195" t="s">
        <v>1490</v>
      </c>
      <c r="H1195" t="s">
        <v>144</v>
      </c>
      <c r="L1195" t="s">
        <v>1491</v>
      </c>
      <c r="M1195" t="s">
        <v>1492</v>
      </c>
      <c r="O1195" t="s">
        <v>259</v>
      </c>
      <c r="U1195" t="s">
        <v>259</v>
      </c>
      <c r="V1195">
        <v>8002</v>
      </c>
      <c r="X1195" t="s">
        <v>1493</v>
      </c>
      <c r="Y1195">
        <v>563</v>
      </c>
    </row>
    <row r="1196" spans="1:30" x14ac:dyDescent="0.25">
      <c r="A1196" s="9" t="s">
        <v>2748</v>
      </c>
      <c r="B1196" s="4" t="s">
        <v>1512</v>
      </c>
      <c r="C1196" s="4" t="s">
        <v>1508</v>
      </c>
      <c r="D1196" t="s">
        <v>1494</v>
      </c>
      <c r="E1196" t="s">
        <v>1</v>
      </c>
      <c r="F1196" t="s">
        <v>1513</v>
      </c>
      <c r="G1196" t="s">
        <v>1496</v>
      </c>
      <c r="H1196" t="s">
        <v>105</v>
      </c>
      <c r="L1196" t="s">
        <v>1497</v>
      </c>
      <c r="M1196" t="s">
        <v>1498</v>
      </c>
      <c r="N1196">
        <v>800</v>
      </c>
      <c r="O1196" t="s">
        <v>1499</v>
      </c>
      <c r="P1196" t="s">
        <v>1500</v>
      </c>
      <c r="Q1196" t="s">
        <v>1501</v>
      </c>
      <c r="R1196" t="s">
        <v>1502</v>
      </c>
      <c r="S1196" t="s">
        <v>1503</v>
      </c>
      <c r="T1196" t="s">
        <v>4</v>
      </c>
      <c r="AA1196" t="s">
        <v>1504</v>
      </c>
      <c r="AD1196">
        <v>10006</v>
      </c>
    </row>
    <row r="1197" spans="1:30" x14ac:dyDescent="0.25">
      <c r="A1197" s="9" t="s">
        <v>2749</v>
      </c>
      <c r="B1197" s="4" t="s">
        <v>1514</v>
      </c>
      <c r="C1197" s="4" t="s">
        <v>1506</v>
      </c>
      <c r="D1197" t="s">
        <v>1494</v>
      </c>
      <c r="E1197" t="s">
        <v>67</v>
      </c>
      <c r="G1197" t="s">
        <v>1496</v>
      </c>
      <c r="H1197" t="s">
        <v>6</v>
      </c>
      <c r="L1197" t="s">
        <v>1497</v>
      </c>
      <c r="M1197" t="s">
        <v>1498</v>
      </c>
      <c r="N1197">
        <v>800</v>
      </c>
      <c r="O1197" t="s">
        <v>1499</v>
      </c>
      <c r="P1197" t="s">
        <v>1500</v>
      </c>
      <c r="Q1197" t="s">
        <v>1501</v>
      </c>
      <c r="R1197" t="s">
        <v>1502</v>
      </c>
      <c r="S1197" t="s">
        <v>1503</v>
      </c>
      <c r="T1197" t="s">
        <v>4</v>
      </c>
      <c r="AA1197" t="s">
        <v>1504</v>
      </c>
      <c r="AD1197">
        <v>574</v>
      </c>
    </row>
    <row r="1198" spans="1:30" x14ac:dyDescent="0.25">
      <c r="A1198" s="9" t="s">
        <v>2750</v>
      </c>
      <c r="B1198" s="4">
        <v>5142838797</v>
      </c>
      <c r="C1198" s="4">
        <v>5142838794</v>
      </c>
      <c r="D1198" t="s">
        <v>1494</v>
      </c>
      <c r="E1198" t="s">
        <v>67</v>
      </c>
      <c r="G1198" t="s">
        <v>1496</v>
      </c>
      <c r="H1198" t="s">
        <v>144</v>
      </c>
      <c r="L1198" t="s">
        <v>1497</v>
      </c>
      <c r="M1198" t="s">
        <v>1498</v>
      </c>
      <c r="N1198">
        <v>800</v>
      </c>
      <c r="O1198" t="s">
        <v>1499</v>
      </c>
      <c r="P1198" t="s">
        <v>1500</v>
      </c>
      <c r="Q1198" t="s">
        <v>1501</v>
      </c>
      <c r="R1198" t="s">
        <v>1502</v>
      </c>
      <c r="S1198" t="s">
        <v>1503</v>
      </c>
      <c r="T1198" t="s">
        <v>4</v>
      </c>
      <c r="AA1198" t="s">
        <v>1504</v>
      </c>
      <c r="AD1198">
        <v>563</v>
      </c>
    </row>
    <row r="1199" spans="1:30" x14ac:dyDescent="0.25">
      <c r="A1199" s="9" t="s">
        <v>2750</v>
      </c>
      <c r="B1199" s="4">
        <v>5142838797</v>
      </c>
      <c r="C1199" s="4">
        <v>5142838794</v>
      </c>
      <c r="D1199" t="s">
        <v>1494</v>
      </c>
      <c r="E1199" t="s">
        <v>67</v>
      </c>
      <c r="G1199" t="s">
        <v>1496</v>
      </c>
      <c r="H1199" t="s">
        <v>321</v>
      </c>
      <c r="L1199" t="s">
        <v>1497</v>
      </c>
      <c r="M1199" t="s">
        <v>1498</v>
      </c>
      <c r="N1199">
        <v>800</v>
      </c>
      <c r="O1199" t="s">
        <v>1499</v>
      </c>
      <c r="P1199" t="s">
        <v>1500</v>
      </c>
      <c r="Q1199" t="s">
        <v>1501</v>
      </c>
      <c r="R1199" t="s">
        <v>1502</v>
      </c>
      <c r="S1199" t="s">
        <v>1503</v>
      </c>
      <c r="T1199" t="s">
        <v>4</v>
      </c>
      <c r="AA1199" t="s">
        <v>1504</v>
      </c>
      <c r="AD1199">
        <v>566</v>
      </c>
    </row>
    <row r="1200" spans="1:30" x14ac:dyDescent="0.25">
      <c r="A1200" s="9" t="s">
        <v>2750</v>
      </c>
      <c r="B1200" s="4">
        <v>5142838797</v>
      </c>
      <c r="C1200" s="4">
        <v>5142838794</v>
      </c>
      <c r="D1200" t="s">
        <v>1494</v>
      </c>
      <c r="E1200" t="s">
        <v>67</v>
      </c>
      <c r="G1200" t="s">
        <v>1496</v>
      </c>
      <c r="H1200" t="s">
        <v>142</v>
      </c>
      <c r="L1200" t="s">
        <v>1497</v>
      </c>
      <c r="M1200" t="s">
        <v>1498</v>
      </c>
      <c r="N1200">
        <v>800</v>
      </c>
      <c r="O1200" t="s">
        <v>1499</v>
      </c>
      <c r="P1200" t="s">
        <v>1500</v>
      </c>
      <c r="Q1200" t="s">
        <v>1501</v>
      </c>
      <c r="R1200" t="s">
        <v>1502</v>
      </c>
      <c r="S1200" t="s">
        <v>1503</v>
      </c>
      <c r="T1200" t="s">
        <v>4</v>
      </c>
      <c r="AA1200" t="s">
        <v>1504</v>
      </c>
      <c r="AD1200">
        <v>579</v>
      </c>
    </row>
    <row r="1201" spans="1:32" x14ac:dyDescent="0.25">
      <c r="A1201" s="9" t="s">
        <v>2751</v>
      </c>
      <c r="B1201" s="4" t="s">
        <v>1515</v>
      </c>
      <c r="C1201" s="4" t="s">
        <v>1506</v>
      </c>
      <c r="D1201" t="s">
        <v>1494</v>
      </c>
      <c r="E1201" t="s">
        <v>1</v>
      </c>
      <c r="G1201" t="s">
        <v>1496</v>
      </c>
      <c r="H1201" t="s">
        <v>8</v>
      </c>
      <c r="L1201" t="s">
        <v>1497</v>
      </c>
      <c r="M1201" t="s">
        <v>1498</v>
      </c>
      <c r="N1201">
        <v>800</v>
      </c>
      <c r="O1201" t="s">
        <v>1499</v>
      </c>
      <c r="P1201" t="s">
        <v>1500</v>
      </c>
      <c r="Q1201" t="s">
        <v>1501</v>
      </c>
      <c r="R1201" t="s">
        <v>1502</v>
      </c>
      <c r="S1201" t="s">
        <v>1503</v>
      </c>
      <c r="T1201" t="s">
        <v>4</v>
      </c>
      <c r="AA1201" t="s">
        <v>1504</v>
      </c>
      <c r="AD1201">
        <v>565</v>
      </c>
      <c r="AF1201" t="s">
        <v>9</v>
      </c>
    </row>
    <row r="1202" spans="1:32" x14ac:dyDescent="0.25">
      <c r="A1202" s="9" t="s">
        <v>2751</v>
      </c>
      <c r="B1202" s="4" t="s">
        <v>1515</v>
      </c>
      <c r="C1202" s="4" t="s">
        <v>1506</v>
      </c>
      <c r="D1202" t="s">
        <v>1494</v>
      </c>
      <c r="E1202" t="s">
        <v>1</v>
      </c>
      <c r="G1202" t="s">
        <v>1496</v>
      </c>
      <c r="H1202" t="s">
        <v>10</v>
      </c>
      <c r="L1202" t="s">
        <v>1497</v>
      </c>
      <c r="M1202" t="s">
        <v>1498</v>
      </c>
      <c r="N1202">
        <v>800</v>
      </c>
      <c r="O1202" t="s">
        <v>1499</v>
      </c>
      <c r="P1202" t="s">
        <v>1500</v>
      </c>
      <c r="Q1202" t="s">
        <v>1501</v>
      </c>
      <c r="R1202" t="s">
        <v>1502</v>
      </c>
      <c r="S1202" t="s">
        <v>1503</v>
      </c>
      <c r="T1202" t="s">
        <v>4</v>
      </c>
      <c r="AA1202" t="s">
        <v>1504</v>
      </c>
      <c r="AD1202">
        <v>572</v>
      </c>
    </row>
    <row r="1203" spans="1:32" x14ac:dyDescent="0.25">
      <c r="A1203" s="9" t="s">
        <v>2752</v>
      </c>
      <c r="B1203" s="4" t="s">
        <v>1516</v>
      </c>
      <c r="C1203" s="4" t="s">
        <v>1508</v>
      </c>
      <c r="D1203" t="s">
        <v>1494</v>
      </c>
      <c r="E1203" t="s">
        <v>1</v>
      </c>
      <c r="G1203" t="s">
        <v>1496</v>
      </c>
      <c r="H1203" t="s">
        <v>46</v>
      </c>
      <c r="L1203" t="s">
        <v>1497</v>
      </c>
      <c r="M1203" t="s">
        <v>1498</v>
      </c>
      <c r="N1203">
        <v>800</v>
      </c>
      <c r="O1203" t="s">
        <v>1499</v>
      </c>
      <c r="P1203" t="s">
        <v>1500</v>
      </c>
      <c r="Q1203" t="s">
        <v>1501</v>
      </c>
      <c r="R1203" t="s">
        <v>1502</v>
      </c>
      <c r="S1203" t="s">
        <v>1503</v>
      </c>
      <c r="T1203" t="s">
        <v>4</v>
      </c>
      <c r="AA1203" t="s">
        <v>1504</v>
      </c>
      <c r="AD1203">
        <v>506</v>
      </c>
    </row>
    <row r="1204" spans="1:32" x14ac:dyDescent="0.25">
      <c r="A1204" s="9" t="s">
        <v>2752</v>
      </c>
      <c r="B1204" s="4" t="s">
        <v>1516</v>
      </c>
      <c r="C1204" s="4" t="s">
        <v>1508</v>
      </c>
      <c r="D1204" t="s">
        <v>1494</v>
      </c>
      <c r="E1204" t="s">
        <v>1</v>
      </c>
      <c r="G1204" t="s">
        <v>1496</v>
      </c>
      <c r="H1204" t="s">
        <v>81</v>
      </c>
      <c r="L1204" t="s">
        <v>1497</v>
      </c>
      <c r="M1204" t="s">
        <v>1498</v>
      </c>
      <c r="N1204">
        <v>800</v>
      </c>
      <c r="O1204" t="s">
        <v>1499</v>
      </c>
      <c r="P1204" t="s">
        <v>1500</v>
      </c>
      <c r="Q1204" t="s">
        <v>1501</v>
      </c>
      <c r="R1204" t="s">
        <v>1502</v>
      </c>
      <c r="S1204" t="s">
        <v>1503</v>
      </c>
      <c r="T1204" t="s">
        <v>4</v>
      </c>
      <c r="AA1204" t="s">
        <v>1504</v>
      </c>
      <c r="AD1204">
        <v>508</v>
      </c>
    </row>
    <row r="1205" spans="1:32" x14ac:dyDescent="0.25">
      <c r="A1205" s="9" t="s">
        <v>2752</v>
      </c>
      <c r="B1205" s="4" t="s">
        <v>1516</v>
      </c>
      <c r="C1205" s="4" t="s">
        <v>1508</v>
      </c>
      <c r="D1205" t="s">
        <v>1494</v>
      </c>
      <c r="E1205" t="s">
        <v>1</v>
      </c>
      <c r="G1205" t="s">
        <v>1496</v>
      </c>
      <c r="H1205" t="s">
        <v>141</v>
      </c>
      <c r="L1205" t="s">
        <v>1497</v>
      </c>
      <c r="M1205" t="s">
        <v>1498</v>
      </c>
      <c r="N1205">
        <v>800</v>
      </c>
      <c r="O1205" t="s">
        <v>1499</v>
      </c>
      <c r="P1205" t="s">
        <v>1500</v>
      </c>
      <c r="Q1205" t="s">
        <v>1501</v>
      </c>
      <c r="R1205" t="s">
        <v>1502</v>
      </c>
      <c r="S1205" t="s">
        <v>1503</v>
      </c>
      <c r="T1205" t="s">
        <v>4</v>
      </c>
      <c r="AA1205" t="s">
        <v>1504</v>
      </c>
      <c r="AD1205">
        <v>516</v>
      </c>
    </row>
    <row r="1206" spans="1:32" x14ac:dyDescent="0.25">
      <c r="A1206" s="9" t="s">
        <v>2752</v>
      </c>
      <c r="B1206" s="4" t="s">
        <v>1516</v>
      </c>
      <c r="C1206" s="4" t="s">
        <v>1508</v>
      </c>
      <c r="D1206" t="s">
        <v>1494</v>
      </c>
      <c r="E1206" t="s">
        <v>1</v>
      </c>
      <c r="G1206" t="s">
        <v>1496</v>
      </c>
      <c r="H1206" t="s">
        <v>163</v>
      </c>
      <c r="L1206" t="s">
        <v>1497</v>
      </c>
      <c r="M1206" t="s">
        <v>1498</v>
      </c>
      <c r="N1206">
        <v>800</v>
      </c>
      <c r="O1206" t="s">
        <v>1499</v>
      </c>
      <c r="P1206" t="s">
        <v>1500</v>
      </c>
      <c r="Q1206" t="s">
        <v>1501</v>
      </c>
      <c r="R1206" t="s">
        <v>1502</v>
      </c>
      <c r="S1206" t="s">
        <v>1503</v>
      </c>
      <c r="T1206" t="s">
        <v>4</v>
      </c>
      <c r="AA1206" t="s">
        <v>1504</v>
      </c>
      <c r="AD1206">
        <v>561</v>
      </c>
    </row>
    <row r="1207" spans="1:32" x14ac:dyDescent="0.25">
      <c r="A1207" s="9" t="s">
        <v>2752</v>
      </c>
      <c r="B1207" s="4" t="s">
        <v>1516</v>
      </c>
      <c r="C1207" s="4" t="s">
        <v>1508</v>
      </c>
      <c r="D1207" t="s">
        <v>1494</v>
      </c>
      <c r="E1207" t="s">
        <v>1</v>
      </c>
      <c r="G1207" t="s">
        <v>1496</v>
      </c>
      <c r="H1207" t="s">
        <v>321</v>
      </c>
      <c r="L1207" t="s">
        <v>1497</v>
      </c>
      <c r="M1207" t="s">
        <v>1498</v>
      </c>
      <c r="N1207">
        <v>800</v>
      </c>
      <c r="O1207" t="s">
        <v>1499</v>
      </c>
      <c r="P1207" t="s">
        <v>1500</v>
      </c>
      <c r="Q1207" t="s">
        <v>1501</v>
      </c>
      <c r="R1207" t="s">
        <v>1502</v>
      </c>
      <c r="S1207" t="s">
        <v>1503</v>
      </c>
      <c r="T1207" t="s">
        <v>4</v>
      </c>
      <c r="AA1207" t="s">
        <v>1504</v>
      </c>
      <c r="AD1207">
        <v>566</v>
      </c>
    </row>
    <row r="1208" spans="1:32" x14ac:dyDescent="0.25">
      <c r="A1208" s="9" t="s">
        <v>2753</v>
      </c>
      <c r="B1208" s="4" t="s">
        <v>1517</v>
      </c>
      <c r="C1208" s="4" t="s">
        <v>1506</v>
      </c>
      <c r="D1208" t="s">
        <v>1494</v>
      </c>
      <c r="E1208" t="s">
        <v>1</v>
      </c>
      <c r="G1208" t="s">
        <v>1496</v>
      </c>
      <c r="H1208" t="s">
        <v>6</v>
      </c>
      <c r="L1208" t="s">
        <v>1497</v>
      </c>
      <c r="M1208" t="s">
        <v>1498</v>
      </c>
      <c r="N1208">
        <v>800</v>
      </c>
      <c r="O1208" t="s">
        <v>1499</v>
      </c>
      <c r="P1208" t="s">
        <v>1500</v>
      </c>
      <c r="Q1208" t="s">
        <v>1501</v>
      </c>
      <c r="R1208" t="s">
        <v>1502</v>
      </c>
      <c r="S1208" t="s">
        <v>1503</v>
      </c>
      <c r="T1208" t="s">
        <v>4</v>
      </c>
      <c r="AA1208" t="s">
        <v>1504</v>
      </c>
      <c r="AD1208">
        <v>574</v>
      </c>
    </row>
    <row r="1209" spans="1:32" x14ac:dyDescent="0.25">
      <c r="A1209" s="9" t="s">
        <v>2754</v>
      </c>
      <c r="B1209" s="4" t="s">
        <v>1518</v>
      </c>
      <c r="C1209" s="4" t="s">
        <v>1519</v>
      </c>
      <c r="D1209" t="s">
        <v>1520</v>
      </c>
      <c r="E1209" t="s">
        <v>25</v>
      </c>
      <c r="G1209" t="s">
        <v>1490</v>
      </c>
      <c r="H1209"/>
      <c r="L1209" t="s">
        <v>1491</v>
      </c>
      <c r="M1209" t="s">
        <v>1492</v>
      </c>
      <c r="O1209" t="s">
        <v>259</v>
      </c>
      <c r="U1209" t="s">
        <v>259</v>
      </c>
      <c r="V1209">
        <v>8002</v>
      </c>
      <c r="X1209" t="s">
        <v>1493</v>
      </c>
    </row>
    <row r="1210" spans="1:32" x14ac:dyDescent="0.25">
      <c r="A1210" s="9" t="s">
        <v>2755</v>
      </c>
      <c r="B1210" s="4" t="s">
        <v>1521</v>
      </c>
      <c r="C1210" s="4" t="s">
        <v>1508</v>
      </c>
      <c r="D1210" t="s">
        <v>1494</v>
      </c>
      <c r="E1210" t="s">
        <v>1</v>
      </c>
      <c r="G1210" t="s">
        <v>1496</v>
      </c>
      <c r="H1210" t="s">
        <v>320</v>
      </c>
      <c r="L1210" t="s">
        <v>1497</v>
      </c>
      <c r="M1210" t="s">
        <v>1498</v>
      </c>
      <c r="N1210">
        <v>800</v>
      </c>
      <c r="O1210" t="s">
        <v>1499</v>
      </c>
      <c r="P1210" t="s">
        <v>1500</v>
      </c>
      <c r="Q1210" t="s">
        <v>1501</v>
      </c>
      <c r="R1210" t="s">
        <v>1502</v>
      </c>
      <c r="S1210" t="s">
        <v>1503</v>
      </c>
      <c r="T1210" t="s">
        <v>4</v>
      </c>
      <c r="AA1210" t="s">
        <v>1504</v>
      </c>
      <c r="AD1210">
        <v>562</v>
      </c>
    </row>
    <row r="1211" spans="1:32" x14ac:dyDescent="0.25">
      <c r="A1211" s="9" t="s">
        <v>2755</v>
      </c>
      <c r="B1211" s="4" t="s">
        <v>1521</v>
      </c>
      <c r="C1211" s="4" t="s">
        <v>1508</v>
      </c>
      <c r="D1211" t="s">
        <v>1494</v>
      </c>
      <c r="E1211" t="s">
        <v>1</v>
      </c>
      <c r="G1211" t="s">
        <v>1496</v>
      </c>
      <c r="H1211" t="s">
        <v>147</v>
      </c>
      <c r="L1211" t="s">
        <v>1497</v>
      </c>
      <c r="M1211" t="s">
        <v>1498</v>
      </c>
      <c r="N1211">
        <v>800</v>
      </c>
      <c r="O1211" t="s">
        <v>1499</v>
      </c>
      <c r="P1211" t="s">
        <v>1500</v>
      </c>
      <c r="Q1211" t="s">
        <v>1501</v>
      </c>
      <c r="R1211" t="s">
        <v>1502</v>
      </c>
      <c r="S1211" t="s">
        <v>1503</v>
      </c>
      <c r="T1211" t="s">
        <v>4</v>
      </c>
      <c r="AA1211" t="s">
        <v>1504</v>
      </c>
      <c r="AD1211">
        <v>568</v>
      </c>
    </row>
    <row r="1212" spans="1:32" x14ac:dyDescent="0.25">
      <c r="A1212" s="9" t="s">
        <v>2755</v>
      </c>
      <c r="B1212" s="4" t="s">
        <v>1521</v>
      </c>
      <c r="C1212" s="4" t="s">
        <v>1508</v>
      </c>
      <c r="D1212" t="s">
        <v>1494</v>
      </c>
      <c r="E1212" t="s">
        <v>1</v>
      </c>
      <c r="G1212" t="s">
        <v>1496</v>
      </c>
      <c r="H1212" t="s">
        <v>127</v>
      </c>
      <c r="L1212" t="s">
        <v>1497</v>
      </c>
      <c r="M1212" t="s">
        <v>1498</v>
      </c>
      <c r="N1212">
        <v>800</v>
      </c>
      <c r="O1212" t="s">
        <v>1499</v>
      </c>
      <c r="P1212" t="s">
        <v>1500</v>
      </c>
      <c r="Q1212" t="s">
        <v>1501</v>
      </c>
      <c r="R1212" t="s">
        <v>1502</v>
      </c>
      <c r="S1212" t="s">
        <v>1503</v>
      </c>
      <c r="T1212" t="s">
        <v>4</v>
      </c>
      <c r="AA1212" t="s">
        <v>1504</v>
      </c>
      <c r="AD1212">
        <v>590</v>
      </c>
    </row>
    <row r="1213" spans="1:32" x14ac:dyDescent="0.25">
      <c r="A1213" s="9" t="s">
        <v>2756</v>
      </c>
      <c r="B1213" s="4">
        <v>5142837784</v>
      </c>
      <c r="C1213" s="4">
        <v>5142838794</v>
      </c>
      <c r="D1213" t="s">
        <v>1494</v>
      </c>
      <c r="E1213" t="s">
        <v>67</v>
      </c>
      <c r="G1213" t="s">
        <v>1496</v>
      </c>
      <c r="H1213" t="s">
        <v>81</v>
      </c>
      <c r="L1213" t="s">
        <v>1497</v>
      </c>
      <c r="M1213" t="s">
        <v>1498</v>
      </c>
      <c r="N1213">
        <v>800</v>
      </c>
      <c r="O1213" t="s">
        <v>1499</v>
      </c>
      <c r="P1213" t="s">
        <v>1500</v>
      </c>
      <c r="Q1213" t="s">
        <v>1501</v>
      </c>
      <c r="R1213" t="s">
        <v>1502</v>
      </c>
      <c r="S1213" t="s">
        <v>1503</v>
      </c>
      <c r="T1213" t="s">
        <v>4</v>
      </c>
      <c r="AA1213" t="s">
        <v>1504</v>
      </c>
      <c r="AD1213">
        <v>508</v>
      </c>
    </row>
    <row r="1214" spans="1:32" x14ac:dyDescent="0.25">
      <c r="A1214" s="9" t="s">
        <v>2756</v>
      </c>
      <c r="B1214" s="4">
        <v>5142837784</v>
      </c>
      <c r="C1214" s="4">
        <v>5142838794</v>
      </c>
      <c r="D1214" t="s">
        <v>1494</v>
      </c>
      <c r="E1214" t="s">
        <v>67</v>
      </c>
      <c r="G1214" t="s">
        <v>1496</v>
      </c>
      <c r="H1214" t="s">
        <v>143</v>
      </c>
      <c r="L1214" t="s">
        <v>1497</v>
      </c>
      <c r="M1214" t="s">
        <v>1498</v>
      </c>
      <c r="N1214">
        <v>800</v>
      </c>
      <c r="O1214" t="s">
        <v>1499</v>
      </c>
      <c r="P1214" t="s">
        <v>1500</v>
      </c>
      <c r="Q1214" t="s">
        <v>1501</v>
      </c>
      <c r="R1214" t="s">
        <v>1502</v>
      </c>
      <c r="S1214" t="s">
        <v>1503</v>
      </c>
      <c r="T1214" t="s">
        <v>4</v>
      </c>
      <c r="AA1214" t="s">
        <v>1504</v>
      </c>
      <c r="AD1214">
        <v>577</v>
      </c>
    </row>
    <row r="1215" spans="1:32" x14ac:dyDescent="0.25">
      <c r="A1215" s="9" t="s">
        <v>2757</v>
      </c>
      <c r="B1215" s="4" t="s">
        <v>1522</v>
      </c>
      <c r="C1215" s="4" t="s">
        <v>1508</v>
      </c>
      <c r="D1215" t="s">
        <v>1494</v>
      </c>
      <c r="E1215" t="s">
        <v>67</v>
      </c>
      <c r="G1215" t="s">
        <v>1496</v>
      </c>
      <c r="H1215" t="s">
        <v>101</v>
      </c>
      <c r="L1215" t="s">
        <v>1497</v>
      </c>
      <c r="M1215" t="s">
        <v>1498</v>
      </c>
      <c r="N1215">
        <v>800</v>
      </c>
      <c r="O1215" t="s">
        <v>1499</v>
      </c>
      <c r="P1215" t="s">
        <v>1500</v>
      </c>
      <c r="Q1215" t="s">
        <v>1501</v>
      </c>
      <c r="R1215" t="s">
        <v>1502</v>
      </c>
      <c r="S1215" t="s">
        <v>1503</v>
      </c>
      <c r="T1215" t="s">
        <v>4</v>
      </c>
      <c r="AA1215" t="s">
        <v>1504</v>
      </c>
      <c r="AD1215">
        <v>510</v>
      </c>
    </row>
    <row r="1216" spans="1:32" x14ac:dyDescent="0.25">
      <c r="A1216" s="9" t="s">
        <v>2758</v>
      </c>
      <c r="D1216" t="s">
        <v>1523</v>
      </c>
      <c r="E1216" t="s">
        <v>151</v>
      </c>
      <c r="F1216" t="s">
        <v>1054</v>
      </c>
      <c r="G1216" t="s">
        <v>284</v>
      </c>
      <c r="H1216"/>
      <c r="L1216" t="s">
        <v>285</v>
      </c>
      <c r="M1216" t="s">
        <v>286</v>
      </c>
      <c r="N1216" t="s">
        <v>287</v>
      </c>
      <c r="O1216" t="s">
        <v>288</v>
      </c>
      <c r="Q1216" t="s">
        <v>289</v>
      </c>
      <c r="X1216">
        <v>66279</v>
      </c>
      <c r="Z1216" t="s">
        <v>290</v>
      </c>
    </row>
    <row r="1217" spans="1:27" x14ac:dyDescent="0.25">
      <c r="A1217" s="9" t="s">
        <v>2759</v>
      </c>
      <c r="B1217" s="4" t="s">
        <v>1524</v>
      </c>
      <c r="C1217" s="4" t="s">
        <v>1525</v>
      </c>
      <c r="D1217" t="s">
        <v>1526</v>
      </c>
      <c r="E1217" t="s">
        <v>1</v>
      </c>
      <c r="G1217" t="s">
        <v>284</v>
      </c>
      <c r="H1217" t="s">
        <v>81</v>
      </c>
      <c r="L1217" t="s">
        <v>285</v>
      </c>
      <c r="M1217" t="s">
        <v>286</v>
      </c>
      <c r="N1217" t="s">
        <v>287</v>
      </c>
      <c r="O1217" t="s">
        <v>288</v>
      </c>
      <c r="Q1217" t="s">
        <v>289</v>
      </c>
      <c r="X1217">
        <v>66279</v>
      </c>
      <c r="Z1217" t="s">
        <v>290</v>
      </c>
      <c r="AA1217">
        <v>508</v>
      </c>
    </row>
    <row r="1218" spans="1:27" x14ac:dyDescent="0.25">
      <c r="A1218" s="9" t="s">
        <v>2759</v>
      </c>
      <c r="B1218" s="4" t="s">
        <v>1524</v>
      </c>
      <c r="C1218" s="4" t="s">
        <v>1525</v>
      </c>
      <c r="D1218" t="s">
        <v>1526</v>
      </c>
      <c r="E1218" t="s">
        <v>1</v>
      </c>
      <c r="G1218" t="s">
        <v>284</v>
      </c>
      <c r="H1218" t="s">
        <v>3230</v>
      </c>
      <c r="L1218" t="s">
        <v>285</v>
      </c>
      <c r="M1218" t="s">
        <v>286</v>
      </c>
      <c r="N1218" t="s">
        <v>287</v>
      </c>
      <c r="O1218" t="s">
        <v>288</v>
      </c>
      <c r="Q1218" t="s">
        <v>289</v>
      </c>
      <c r="X1218">
        <v>66279</v>
      </c>
      <c r="Z1218" t="s">
        <v>290</v>
      </c>
      <c r="AA1218">
        <v>560</v>
      </c>
    </row>
    <row r="1219" spans="1:27" x14ac:dyDescent="0.25">
      <c r="A1219" s="9" t="s">
        <v>2760</v>
      </c>
      <c r="B1219" s="4" t="s">
        <v>280</v>
      </c>
      <c r="C1219" s="4" t="s">
        <v>281</v>
      </c>
      <c r="D1219" t="s">
        <v>1527</v>
      </c>
      <c r="E1219" t="s">
        <v>67</v>
      </c>
      <c r="G1219" t="s">
        <v>284</v>
      </c>
      <c r="H1219" t="s">
        <v>126</v>
      </c>
      <c r="L1219" t="s">
        <v>285</v>
      </c>
      <c r="M1219" t="s">
        <v>286</v>
      </c>
      <c r="N1219" t="s">
        <v>287</v>
      </c>
      <c r="O1219" t="s">
        <v>288</v>
      </c>
      <c r="Q1219" t="s">
        <v>289</v>
      </c>
      <c r="X1219">
        <v>66279</v>
      </c>
      <c r="Z1219" t="s">
        <v>290</v>
      </c>
      <c r="AA1219">
        <v>515</v>
      </c>
    </row>
    <row r="1220" spans="1:27" x14ac:dyDescent="0.25">
      <c r="A1220" s="9" t="s">
        <v>2760</v>
      </c>
      <c r="B1220" s="4" t="s">
        <v>280</v>
      </c>
      <c r="C1220" s="4" t="s">
        <v>281</v>
      </c>
      <c r="D1220" t="s">
        <v>1527</v>
      </c>
      <c r="E1220" t="s">
        <v>67</v>
      </c>
      <c r="G1220" t="s">
        <v>284</v>
      </c>
      <c r="H1220" t="s">
        <v>144</v>
      </c>
      <c r="L1220" t="s">
        <v>285</v>
      </c>
      <c r="M1220" t="s">
        <v>286</v>
      </c>
      <c r="N1220" t="s">
        <v>287</v>
      </c>
      <c r="O1220" t="s">
        <v>288</v>
      </c>
      <c r="Q1220" t="s">
        <v>289</v>
      </c>
      <c r="X1220">
        <v>66279</v>
      </c>
      <c r="Z1220" t="s">
        <v>290</v>
      </c>
      <c r="AA1220">
        <v>563</v>
      </c>
    </row>
    <row r="1221" spans="1:27" x14ac:dyDescent="0.25">
      <c r="A1221" s="9" t="s">
        <v>2760</v>
      </c>
      <c r="B1221" s="4" t="s">
        <v>280</v>
      </c>
      <c r="C1221" s="4" t="s">
        <v>281</v>
      </c>
      <c r="D1221" t="s">
        <v>1527</v>
      </c>
      <c r="E1221" t="s">
        <v>67</v>
      </c>
      <c r="G1221" t="s">
        <v>284</v>
      </c>
      <c r="H1221" t="s">
        <v>6</v>
      </c>
      <c r="L1221" t="s">
        <v>285</v>
      </c>
      <c r="M1221" t="s">
        <v>286</v>
      </c>
      <c r="N1221" t="s">
        <v>287</v>
      </c>
      <c r="O1221" t="s">
        <v>288</v>
      </c>
      <c r="Q1221" t="s">
        <v>289</v>
      </c>
      <c r="X1221">
        <v>66279</v>
      </c>
      <c r="Z1221" t="s">
        <v>290</v>
      </c>
      <c r="AA1221">
        <v>574</v>
      </c>
    </row>
    <row r="1222" spans="1:27" x14ac:dyDescent="0.25">
      <c r="A1222" s="9" t="s">
        <v>2761</v>
      </c>
      <c r="D1222" t="s">
        <v>1528</v>
      </c>
      <c r="E1222" t="s">
        <v>25</v>
      </c>
      <c r="G1222" t="s">
        <v>284</v>
      </c>
      <c r="H1222" t="s">
        <v>147</v>
      </c>
      <c r="L1222" t="s">
        <v>285</v>
      </c>
      <c r="M1222" t="s">
        <v>286</v>
      </c>
      <c r="N1222" t="s">
        <v>287</v>
      </c>
      <c r="O1222" t="s">
        <v>288</v>
      </c>
      <c r="Q1222" t="s">
        <v>289</v>
      </c>
      <c r="X1222">
        <v>66279</v>
      </c>
      <c r="Z1222" t="s">
        <v>290</v>
      </c>
      <c r="AA1222">
        <v>568</v>
      </c>
    </row>
    <row r="1223" spans="1:27" x14ac:dyDescent="0.25">
      <c r="A1223" s="9" t="s">
        <v>2762</v>
      </c>
      <c r="B1223" s="4">
        <f>52-81-8378-240</f>
        <v>-8647</v>
      </c>
      <c r="C1223" s="4">
        <f>52-81-8356-9965</f>
        <v>-18350</v>
      </c>
      <c r="D1223" t="s">
        <v>1529</v>
      </c>
      <c r="E1223" t="s">
        <v>25</v>
      </c>
      <c r="G1223" t="s">
        <v>284</v>
      </c>
      <c r="H1223" t="s">
        <v>127</v>
      </c>
      <c r="L1223" t="s">
        <v>285</v>
      </c>
      <c r="M1223" t="s">
        <v>286</v>
      </c>
      <c r="N1223" t="s">
        <v>287</v>
      </c>
      <c r="O1223" t="s">
        <v>288</v>
      </c>
      <c r="Q1223" t="s">
        <v>289</v>
      </c>
      <c r="X1223">
        <v>66279</v>
      </c>
      <c r="Z1223" t="s">
        <v>290</v>
      </c>
      <c r="AA1223">
        <v>590</v>
      </c>
    </row>
    <row r="1224" spans="1:27" x14ac:dyDescent="0.25">
      <c r="A1224" s="9" t="s">
        <v>2763</v>
      </c>
      <c r="D1224" t="s">
        <v>291</v>
      </c>
      <c r="E1224" t="s">
        <v>67</v>
      </c>
      <c r="F1224" t="s">
        <v>374</v>
      </c>
      <c r="G1224" t="s">
        <v>292</v>
      </c>
      <c r="H1224" t="s">
        <v>3230</v>
      </c>
      <c r="L1224" t="s">
        <v>293</v>
      </c>
      <c r="M1224">
        <v>23</v>
      </c>
      <c r="N1224" t="s">
        <v>294</v>
      </c>
      <c r="P1224" t="s">
        <v>295</v>
      </c>
      <c r="W1224">
        <v>119002</v>
      </c>
      <c r="Y1224" t="s">
        <v>296</v>
      </c>
      <c r="Z1224">
        <v>560</v>
      </c>
    </row>
    <row r="1225" spans="1:27" x14ac:dyDescent="0.25">
      <c r="A1225" s="9" t="s">
        <v>2764</v>
      </c>
      <c r="B1225" s="4">
        <v>74959256066</v>
      </c>
    </row>
    <row r="1226" spans="1:27" x14ac:dyDescent="0.25">
      <c r="A1226" s="9" t="s">
        <v>2765</v>
      </c>
      <c r="D1226" s="2" t="s">
        <v>291</v>
      </c>
      <c r="E1226" t="s">
        <v>67</v>
      </c>
      <c r="G1226" t="s">
        <v>292</v>
      </c>
      <c r="H1226" t="s">
        <v>23</v>
      </c>
      <c r="J1226" t="s">
        <v>2271</v>
      </c>
      <c r="N1226" s="9" t="s">
        <v>294</v>
      </c>
      <c r="P1226">
        <v>119002</v>
      </c>
      <c r="R1226" t="s">
        <v>296</v>
      </c>
      <c r="S1226">
        <v>575</v>
      </c>
    </row>
    <row r="1227" spans="1:27" x14ac:dyDescent="0.25">
      <c r="A1227" s="9" t="s">
        <v>2764</v>
      </c>
      <c r="B1227" s="4">
        <v>74959256066</v>
      </c>
      <c r="H1227"/>
    </row>
    <row r="1228" spans="1:27" x14ac:dyDescent="0.25">
      <c r="A1228" s="9" t="s">
        <v>2765</v>
      </c>
      <c r="D1228" t="s">
        <v>2272</v>
      </c>
      <c r="E1228" t="s">
        <v>67</v>
      </c>
      <c r="G1228" t="s">
        <v>292</v>
      </c>
      <c r="H1228" t="s">
        <v>164</v>
      </c>
      <c r="J1228" t="s">
        <v>2271</v>
      </c>
      <c r="N1228" s="9" t="s">
        <v>294</v>
      </c>
      <c r="P1228">
        <v>119002</v>
      </c>
      <c r="R1228" t="s">
        <v>296</v>
      </c>
      <c r="S1228">
        <v>576</v>
      </c>
    </row>
    <row r="1229" spans="1:27" x14ac:dyDescent="0.25">
      <c r="A1229" s="9" t="s">
        <v>2764</v>
      </c>
      <c r="B1229" s="4">
        <v>74959256066</v>
      </c>
      <c r="H1229"/>
    </row>
    <row r="1230" spans="1:27" x14ac:dyDescent="0.25">
      <c r="A1230" s="9" t="s">
        <v>2765</v>
      </c>
      <c r="D1230" s="2" t="s">
        <v>291</v>
      </c>
      <c r="E1230" t="s">
        <v>67</v>
      </c>
      <c r="G1230" t="s">
        <v>292</v>
      </c>
      <c r="H1230" t="s">
        <v>143</v>
      </c>
      <c r="J1230" t="s">
        <v>2271</v>
      </c>
      <c r="N1230" s="9" t="s">
        <v>294</v>
      </c>
      <c r="P1230">
        <v>119002</v>
      </c>
      <c r="R1230" t="s">
        <v>296</v>
      </c>
      <c r="S1230">
        <v>577</v>
      </c>
    </row>
    <row r="1231" spans="1:27" x14ac:dyDescent="0.25">
      <c r="A1231" s="9" t="s">
        <v>2766</v>
      </c>
      <c r="B1231" s="4" t="s">
        <v>1530</v>
      </c>
      <c r="C1231" s="4" t="s">
        <v>1531</v>
      </c>
      <c r="D1231" t="s">
        <v>291</v>
      </c>
      <c r="E1231" t="s">
        <v>1</v>
      </c>
      <c r="F1231" t="s">
        <v>374</v>
      </c>
      <c r="G1231" t="s">
        <v>292</v>
      </c>
      <c r="H1231" t="s">
        <v>3230</v>
      </c>
      <c r="L1231" t="s">
        <v>293</v>
      </c>
      <c r="M1231">
        <v>23</v>
      </c>
      <c r="N1231" t="s">
        <v>294</v>
      </c>
      <c r="P1231" t="s">
        <v>295</v>
      </c>
      <c r="W1231">
        <v>119002</v>
      </c>
      <c r="Y1231" t="s">
        <v>296</v>
      </c>
      <c r="Z1231">
        <v>560</v>
      </c>
    </row>
    <row r="1232" spans="1:27" x14ac:dyDescent="0.25">
      <c r="A1232" s="9" t="s">
        <v>2767</v>
      </c>
      <c r="B1232" s="4" t="s">
        <v>1532</v>
      </c>
      <c r="C1232" s="4" t="s">
        <v>1531</v>
      </c>
      <c r="D1232" t="s">
        <v>291</v>
      </c>
      <c r="E1232" t="s">
        <v>1</v>
      </c>
      <c r="G1232" t="s">
        <v>292</v>
      </c>
      <c r="H1232" t="s">
        <v>23</v>
      </c>
      <c r="L1232" t="s">
        <v>293</v>
      </c>
      <c r="M1232">
        <v>23</v>
      </c>
      <c r="N1232" t="s">
        <v>294</v>
      </c>
      <c r="P1232" t="s">
        <v>295</v>
      </c>
      <c r="W1232">
        <v>119002</v>
      </c>
      <c r="Y1232" t="s">
        <v>296</v>
      </c>
      <c r="Z1232">
        <v>575</v>
      </c>
    </row>
    <row r="1233" spans="1:26" x14ac:dyDescent="0.25">
      <c r="A1233" s="9" t="s">
        <v>2767</v>
      </c>
      <c r="B1233" s="4" t="s">
        <v>1532</v>
      </c>
      <c r="C1233" s="4" t="s">
        <v>1531</v>
      </c>
      <c r="D1233" t="s">
        <v>291</v>
      </c>
      <c r="E1233" t="s">
        <v>1</v>
      </c>
      <c r="G1233" t="s">
        <v>292</v>
      </c>
      <c r="H1233" t="s">
        <v>164</v>
      </c>
      <c r="L1233" t="s">
        <v>293</v>
      </c>
      <c r="M1233">
        <v>23</v>
      </c>
      <c r="N1233" t="s">
        <v>294</v>
      </c>
      <c r="P1233" t="s">
        <v>295</v>
      </c>
      <c r="W1233">
        <v>119002</v>
      </c>
      <c r="Y1233" t="s">
        <v>296</v>
      </c>
      <c r="Z1233">
        <v>576</v>
      </c>
    </row>
    <row r="1234" spans="1:26" x14ac:dyDescent="0.25">
      <c r="A1234" s="9" t="s">
        <v>2767</v>
      </c>
      <c r="B1234" s="4" t="s">
        <v>1532</v>
      </c>
      <c r="C1234" s="4" t="s">
        <v>1531</v>
      </c>
      <c r="D1234" t="s">
        <v>291</v>
      </c>
      <c r="E1234" t="s">
        <v>1</v>
      </c>
      <c r="G1234" t="s">
        <v>292</v>
      </c>
      <c r="H1234" t="s">
        <v>143</v>
      </c>
      <c r="L1234" t="s">
        <v>293</v>
      </c>
      <c r="M1234">
        <v>23</v>
      </c>
      <c r="N1234" t="s">
        <v>294</v>
      </c>
      <c r="P1234" t="s">
        <v>295</v>
      </c>
      <c r="W1234">
        <v>119002</v>
      </c>
      <c r="Y1234" t="s">
        <v>296</v>
      </c>
      <c r="Z1234">
        <v>577</v>
      </c>
    </row>
    <row r="1235" spans="1:26" x14ac:dyDescent="0.25">
      <c r="A1235" s="9" t="s">
        <v>2768</v>
      </c>
      <c r="B1235" s="4" t="s">
        <v>1533</v>
      </c>
      <c r="C1235" s="4" t="s">
        <v>1531</v>
      </c>
      <c r="D1235" t="s">
        <v>291</v>
      </c>
      <c r="E1235" t="s">
        <v>1</v>
      </c>
      <c r="F1235" t="s">
        <v>552</v>
      </c>
      <c r="G1235" t="s">
        <v>292</v>
      </c>
      <c r="H1235" t="s">
        <v>45</v>
      </c>
      <c r="L1235" t="s">
        <v>293</v>
      </c>
      <c r="M1235">
        <v>23</v>
      </c>
      <c r="N1235" t="s">
        <v>294</v>
      </c>
      <c r="P1235" t="s">
        <v>295</v>
      </c>
      <c r="W1235">
        <v>119002</v>
      </c>
      <c r="Y1235" t="s">
        <v>296</v>
      </c>
      <c r="Z1235">
        <v>10002</v>
      </c>
    </row>
    <row r="1236" spans="1:26" x14ac:dyDescent="0.25">
      <c r="A1236" s="9" t="s">
        <v>2768</v>
      </c>
      <c r="B1236" s="4" t="s">
        <v>1533</v>
      </c>
      <c r="C1236" s="4" t="s">
        <v>1531</v>
      </c>
      <c r="D1236" t="s">
        <v>291</v>
      </c>
      <c r="E1236" t="s">
        <v>1</v>
      </c>
      <c r="F1236" t="s">
        <v>552</v>
      </c>
      <c r="G1236" t="s">
        <v>292</v>
      </c>
      <c r="H1236" t="s">
        <v>105</v>
      </c>
      <c r="L1236" t="s">
        <v>293</v>
      </c>
      <c r="M1236">
        <v>23</v>
      </c>
      <c r="N1236" t="s">
        <v>294</v>
      </c>
      <c r="P1236" t="s">
        <v>295</v>
      </c>
      <c r="W1236">
        <v>119002</v>
      </c>
      <c r="Y1236" t="s">
        <v>296</v>
      </c>
      <c r="Z1236">
        <v>10006</v>
      </c>
    </row>
    <row r="1237" spans="1:26" x14ac:dyDescent="0.25">
      <c r="A1237" s="9" t="s">
        <v>2768</v>
      </c>
      <c r="B1237" s="4" t="s">
        <v>1533</v>
      </c>
      <c r="C1237" s="4" t="s">
        <v>1531</v>
      </c>
      <c r="D1237" t="s">
        <v>291</v>
      </c>
      <c r="E1237" t="s">
        <v>1</v>
      </c>
      <c r="F1237" t="s">
        <v>552</v>
      </c>
      <c r="G1237" t="s">
        <v>292</v>
      </c>
      <c r="H1237" t="s">
        <v>46</v>
      </c>
      <c r="L1237" t="s">
        <v>293</v>
      </c>
      <c r="M1237">
        <v>23</v>
      </c>
      <c r="N1237" t="s">
        <v>294</v>
      </c>
      <c r="P1237" t="s">
        <v>295</v>
      </c>
      <c r="W1237">
        <v>119002</v>
      </c>
      <c r="Y1237" t="s">
        <v>296</v>
      </c>
      <c r="Z1237">
        <v>506</v>
      </c>
    </row>
    <row r="1238" spans="1:26" x14ac:dyDescent="0.25">
      <c r="A1238" s="9" t="s">
        <v>2768</v>
      </c>
      <c r="B1238" s="4" t="s">
        <v>1533</v>
      </c>
      <c r="C1238" s="4" t="s">
        <v>1531</v>
      </c>
      <c r="D1238" t="s">
        <v>291</v>
      </c>
      <c r="E1238" t="s">
        <v>1</v>
      </c>
      <c r="F1238" t="s">
        <v>552</v>
      </c>
      <c r="G1238" t="s">
        <v>292</v>
      </c>
      <c r="H1238" t="s">
        <v>81</v>
      </c>
      <c r="L1238" t="s">
        <v>293</v>
      </c>
      <c r="M1238">
        <v>23</v>
      </c>
      <c r="N1238" t="s">
        <v>294</v>
      </c>
      <c r="P1238" t="s">
        <v>295</v>
      </c>
      <c r="W1238">
        <v>119002</v>
      </c>
      <c r="Y1238" t="s">
        <v>296</v>
      </c>
      <c r="Z1238">
        <v>508</v>
      </c>
    </row>
    <row r="1239" spans="1:26" x14ac:dyDescent="0.25">
      <c r="A1239" s="9" t="s">
        <v>2768</v>
      </c>
      <c r="B1239" s="4" t="s">
        <v>1533</v>
      </c>
      <c r="C1239" s="4" t="s">
        <v>1531</v>
      </c>
      <c r="D1239" t="s">
        <v>291</v>
      </c>
      <c r="E1239" t="s">
        <v>1</v>
      </c>
      <c r="F1239" t="s">
        <v>552</v>
      </c>
      <c r="G1239" t="s">
        <v>292</v>
      </c>
      <c r="H1239" t="s">
        <v>320</v>
      </c>
      <c r="L1239" t="s">
        <v>293</v>
      </c>
      <c r="M1239">
        <v>23</v>
      </c>
      <c r="N1239" t="s">
        <v>294</v>
      </c>
      <c r="P1239" t="s">
        <v>295</v>
      </c>
      <c r="W1239">
        <v>119002</v>
      </c>
      <c r="Y1239" t="s">
        <v>296</v>
      </c>
      <c r="Z1239">
        <v>562</v>
      </c>
    </row>
    <row r="1240" spans="1:26" x14ac:dyDescent="0.25">
      <c r="A1240" s="9" t="s">
        <v>2768</v>
      </c>
      <c r="B1240" s="4" t="s">
        <v>1533</v>
      </c>
      <c r="C1240" s="4" t="s">
        <v>1531</v>
      </c>
      <c r="D1240" t="s">
        <v>291</v>
      </c>
      <c r="E1240" t="s">
        <v>1</v>
      </c>
      <c r="F1240" t="s">
        <v>552</v>
      </c>
      <c r="G1240" t="s">
        <v>292</v>
      </c>
      <c r="H1240" t="s">
        <v>127</v>
      </c>
      <c r="L1240" t="s">
        <v>293</v>
      </c>
      <c r="M1240">
        <v>23</v>
      </c>
      <c r="N1240" t="s">
        <v>294</v>
      </c>
      <c r="P1240" t="s">
        <v>295</v>
      </c>
      <c r="W1240">
        <v>119002</v>
      </c>
      <c r="Y1240" t="s">
        <v>296</v>
      </c>
      <c r="Z1240">
        <v>590</v>
      </c>
    </row>
    <row r="1241" spans="1:26" x14ac:dyDescent="0.25">
      <c r="A1241" s="9" t="s">
        <v>2769</v>
      </c>
      <c r="B1241" s="4" t="s">
        <v>1534</v>
      </c>
      <c r="C1241" s="4" t="s">
        <v>1531</v>
      </c>
      <c r="D1241" t="s">
        <v>291</v>
      </c>
      <c r="E1241" t="s">
        <v>67</v>
      </c>
      <c r="G1241" t="s">
        <v>292</v>
      </c>
      <c r="H1241" t="s">
        <v>3227</v>
      </c>
      <c r="L1241" t="s">
        <v>293</v>
      </c>
      <c r="M1241">
        <v>23</v>
      </c>
      <c r="N1241" t="s">
        <v>294</v>
      </c>
      <c r="P1241" t="s">
        <v>295</v>
      </c>
      <c r="W1241">
        <v>119002</v>
      </c>
      <c r="Y1241" t="s">
        <v>296</v>
      </c>
      <c r="Z1241">
        <v>565</v>
      </c>
    </row>
    <row r="1242" spans="1:26" x14ac:dyDescent="0.25">
      <c r="A1242" s="9" t="s">
        <v>2769</v>
      </c>
      <c r="B1242" s="4" t="s">
        <v>1534</v>
      </c>
      <c r="C1242" s="4" t="s">
        <v>1531</v>
      </c>
      <c r="D1242" t="s">
        <v>291</v>
      </c>
      <c r="E1242" t="s">
        <v>67</v>
      </c>
      <c r="G1242" t="s">
        <v>292</v>
      </c>
      <c r="H1242" t="s">
        <v>142</v>
      </c>
      <c r="L1242" t="s">
        <v>293</v>
      </c>
      <c r="M1242">
        <v>23</v>
      </c>
      <c r="N1242" t="s">
        <v>294</v>
      </c>
      <c r="P1242" t="s">
        <v>295</v>
      </c>
      <c r="W1242">
        <v>119002</v>
      </c>
      <c r="Y1242" t="s">
        <v>296</v>
      </c>
      <c r="Z1242">
        <v>579</v>
      </c>
    </row>
    <row r="1243" spans="1:26" x14ac:dyDescent="0.25">
      <c r="A1243" s="9" t="s">
        <v>2770</v>
      </c>
      <c r="D1243" t="s">
        <v>291</v>
      </c>
      <c r="E1243" t="s">
        <v>1</v>
      </c>
      <c r="G1243" t="s">
        <v>292</v>
      </c>
      <c r="H1243" t="s">
        <v>322</v>
      </c>
      <c r="L1243" t="s">
        <v>293</v>
      </c>
      <c r="M1243">
        <v>23</v>
      </c>
      <c r="N1243" t="s">
        <v>294</v>
      </c>
      <c r="P1243" t="s">
        <v>295</v>
      </c>
      <c r="W1243">
        <v>119002</v>
      </c>
      <c r="Y1243" t="s">
        <v>296</v>
      </c>
      <c r="Z1243">
        <v>10010</v>
      </c>
    </row>
    <row r="1244" spans="1:26" x14ac:dyDescent="0.25">
      <c r="A1244" s="9" t="s">
        <v>2770</v>
      </c>
      <c r="D1244" t="s">
        <v>291</v>
      </c>
      <c r="E1244" t="s">
        <v>1</v>
      </c>
      <c r="G1244" t="s">
        <v>292</v>
      </c>
      <c r="H1244" t="s">
        <v>100</v>
      </c>
      <c r="L1244" t="s">
        <v>293</v>
      </c>
      <c r="M1244">
        <v>23</v>
      </c>
      <c r="N1244" t="s">
        <v>294</v>
      </c>
      <c r="P1244" t="s">
        <v>295</v>
      </c>
      <c r="W1244">
        <v>119002</v>
      </c>
      <c r="Y1244" t="s">
        <v>296</v>
      </c>
      <c r="Z1244">
        <v>501</v>
      </c>
    </row>
    <row r="1245" spans="1:26" x14ac:dyDescent="0.25">
      <c r="A1245" s="9" t="s">
        <v>2770</v>
      </c>
      <c r="D1245" t="s">
        <v>291</v>
      </c>
      <c r="E1245" t="s">
        <v>1</v>
      </c>
      <c r="G1245" t="s">
        <v>292</v>
      </c>
      <c r="H1245" t="s">
        <v>101</v>
      </c>
      <c r="L1245" t="s">
        <v>293</v>
      </c>
      <c r="M1245">
        <v>23</v>
      </c>
      <c r="N1245" t="s">
        <v>294</v>
      </c>
      <c r="P1245" t="s">
        <v>295</v>
      </c>
      <c r="W1245">
        <v>119002</v>
      </c>
      <c r="Y1245" t="s">
        <v>296</v>
      </c>
      <c r="Z1245">
        <v>510</v>
      </c>
    </row>
    <row r="1246" spans="1:26" x14ac:dyDescent="0.25">
      <c r="A1246" s="9" t="s">
        <v>2770</v>
      </c>
      <c r="D1246" t="s">
        <v>291</v>
      </c>
      <c r="E1246" t="s">
        <v>1</v>
      </c>
      <c r="G1246" t="s">
        <v>292</v>
      </c>
      <c r="H1246" t="s">
        <v>144</v>
      </c>
      <c r="L1246" t="s">
        <v>293</v>
      </c>
      <c r="M1246">
        <v>23</v>
      </c>
      <c r="N1246" t="s">
        <v>294</v>
      </c>
      <c r="P1246" t="s">
        <v>295</v>
      </c>
      <c r="W1246">
        <v>119002</v>
      </c>
      <c r="Y1246" t="s">
        <v>296</v>
      </c>
      <c r="Z1246">
        <v>563</v>
      </c>
    </row>
    <row r="1247" spans="1:26" x14ac:dyDescent="0.25">
      <c r="A1247" s="9" t="s">
        <v>2770</v>
      </c>
      <c r="D1247" t="s">
        <v>291</v>
      </c>
      <c r="E1247" t="s">
        <v>1</v>
      </c>
      <c r="G1247" t="s">
        <v>292</v>
      </c>
      <c r="H1247" t="s">
        <v>6</v>
      </c>
      <c r="L1247" t="s">
        <v>293</v>
      </c>
      <c r="M1247">
        <v>23</v>
      </c>
      <c r="N1247" t="s">
        <v>294</v>
      </c>
      <c r="P1247" t="s">
        <v>295</v>
      </c>
      <c r="W1247">
        <v>119002</v>
      </c>
      <c r="Y1247" t="s">
        <v>296</v>
      </c>
      <c r="Z1247">
        <v>574</v>
      </c>
    </row>
    <row r="1248" spans="1:26" x14ac:dyDescent="0.25">
      <c r="A1248" s="9" t="s">
        <v>2771</v>
      </c>
      <c r="B1248" s="4" t="s">
        <v>1532</v>
      </c>
      <c r="C1248" s="4" t="s">
        <v>1531</v>
      </c>
      <c r="D1248" t="s">
        <v>291</v>
      </c>
      <c r="E1248" t="s">
        <v>1</v>
      </c>
      <c r="G1248" t="s">
        <v>292</v>
      </c>
      <c r="H1248" t="s">
        <v>126</v>
      </c>
      <c r="L1248" t="s">
        <v>293</v>
      </c>
      <c r="M1248">
        <v>23</v>
      </c>
      <c r="N1248" t="s">
        <v>294</v>
      </c>
      <c r="P1248" t="s">
        <v>295</v>
      </c>
      <c r="W1248">
        <v>119002</v>
      </c>
      <c r="Y1248" t="s">
        <v>296</v>
      </c>
      <c r="Z1248">
        <v>515</v>
      </c>
    </row>
    <row r="1249" spans="1:26" x14ac:dyDescent="0.25">
      <c r="A1249" s="9" t="s">
        <v>2771</v>
      </c>
      <c r="B1249" s="4" t="s">
        <v>1532</v>
      </c>
      <c r="C1249" s="4" t="s">
        <v>1531</v>
      </c>
      <c r="D1249" t="s">
        <v>291</v>
      </c>
      <c r="E1249" t="s">
        <v>1</v>
      </c>
      <c r="G1249" t="s">
        <v>292</v>
      </c>
      <c r="H1249" t="s">
        <v>141</v>
      </c>
      <c r="L1249" t="s">
        <v>293</v>
      </c>
      <c r="M1249">
        <v>23</v>
      </c>
      <c r="N1249" t="s">
        <v>294</v>
      </c>
      <c r="P1249" t="s">
        <v>295</v>
      </c>
      <c r="W1249">
        <v>119002</v>
      </c>
      <c r="Y1249" t="s">
        <v>296</v>
      </c>
      <c r="Z1249">
        <v>516</v>
      </c>
    </row>
    <row r="1250" spans="1:26" x14ac:dyDescent="0.25">
      <c r="A1250" s="9" t="s">
        <v>2771</v>
      </c>
      <c r="B1250" s="4" t="s">
        <v>1532</v>
      </c>
      <c r="C1250" s="4" t="s">
        <v>1531</v>
      </c>
      <c r="D1250" t="s">
        <v>291</v>
      </c>
      <c r="E1250" t="s">
        <v>1</v>
      </c>
      <c r="G1250" t="s">
        <v>292</v>
      </c>
      <c r="H1250" t="s">
        <v>147</v>
      </c>
      <c r="L1250" t="s">
        <v>293</v>
      </c>
      <c r="M1250">
        <v>23</v>
      </c>
      <c r="N1250" t="s">
        <v>294</v>
      </c>
      <c r="P1250" t="s">
        <v>295</v>
      </c>
      <c r="W1250">
        <v>119002</v>
      </c>
      <c r="Y1250" t="s">
        <v>296</v>
      </c>
      <c r="Z1250">
        <v>568</v>
      </c>
    </row>
    <row r="1251" spans="1:26" x14ac:dyDescent="0.25">
      <c r="A1251" s="9" t="s">
        <v>2771</v>
      </c>
      <c r="B1251" s="4" t="s">
        <v>1532</v>
      </c>
      <c r="C1251" s="4" t="s">
        <v>1531</v>
      </c>
      <c r="D1251" t="s">
        <v>291</v>
      </c>
      <c r="E1251" t="s">
        <v>1</v>
      </c>
      <c r="G1251" t="s">
        <v>292</v>
      </c>
      <c r="H1251" t="s">
        <v>10</v>
      </c>
      <c r="L1251" t="s">
        <v>293</v>
      </c>
      <c r="M1251">
        <v>23</v>
      </c>
      <c r="N1251" t="s">
        <v>294</v>
      </c>
      <c r="P1251" t="s">
        <v>295</v>
      </c>
      <c r="W1251">
        <v>119002</v>
      </c>
      <c r="Y1251" t="s">
        <v>296</v>
      </c>
      <c r="Z1251">
        <v>572</v>
      </c>
    </row>
    <row r="1252" spans="1:26" x14ac:dyDescent="0.25">
      <c r="A1252" s="9" t="s">
        <v>2771</v>
      </c>
      <c r="B1252" s="4" t="s">
        <v>1532</v>
      </c>
      <c r="C1252" s="4" t="s">
        <v>1531</v>
      </c>
      <c r="D1252" t="s">
        <v>291</v>
      </c>
      <c r="E1252" t="s">
        <v>1</v>
      </c>
      <c r="G1252" t="s">
        <v>292</v>
      </c>
      <c r="H1252" t="s">
        <v>321</v>
      </c>
      <c r="L1252" t="s">
        <v>293</v>
      </c>
      <c r="M1252">
        <v>23</v>
      </c>
      <c r="N1252" t="s">
        <v>294</v>
      </c>
      <c r="P1252" t="s">
        <v>295</v>
      </c>
      <c r="W1252">
        <v>119002</v>
      </c>
      <c r="Y1252" t="s">
        <v>296</v>
      </c>
      <c r="Z1252">
        <v>566</v>
      </c>
    </row>
    <row r="1253" spans="1:26" x14ac:dyDescent="0.25">
      <c r="A1253" s="9" t="s">
        <v>2772</v>
      </c>
      <c r="B1253" s="4" t="s">
        <v>1532</v>
      </c>
      <c r="C1253" s="4" t="s">
        <v>1531</v>
      </c>
      <c r="D1253" t="s">
        <v>291</v>
      </c>
      <c r="E1253" t="s">
        <v>1</v>
      </c>
      <c r="G1253" t="s">
        <v>292</v>
      </c>
      <c r="H1253" t="s">
        <v>3230</v>
      </c>
      <c r="L1253" t="s">
        <v>293</v>
      </c>
      <c r="M1253">
        <v>23</v>
      </c>
      <c r="N1253" t="s">
        <v>294</v>
      </c>
      <c r="P1253" t="s">
        <v>295</v>
      </c>
      <c r="W1253">
        <v>119002</v>
      </c>
      <c r="Y1253" t="s">
        <v>296</v>
      </c>
      <c r="Z1253">
        <v>560</v>
      </c>
    </row>
    <row r="1254" spans="1:26" x14ac:dyDescent="0.25">
      <c r="A1254" s="9" t="s">
        <v>2772</v>
      </c>
      <c r="B1254" s="4" t="s">
        <v>1532</v>
      </c>
      <c r="C1254" s="4" t="s">
        <v>1531</v>
      </c>
      <c r="D1254" t="s">
        <v>291</v>
      </c>
      <c r="E1254" t="s">
        <v>1</v>
      </c>
      <c r="G1254" t="s">
        <v>292</v>
      </c>
      <c r="H1254" t="s">
        <v>163</v>
      </c>
      <c r="L1254" t="s">
        <v>293</v>
      </c>
      <c r="M1254">
        <v>23</v>
      </c>
      <c r="N1254" t="s">
        <v>294</v>
      </c>
      <c r="P1254" t="s">
        <v>295</v>
      </c>
      <c r="W1254">
        <v>119002</v>
      </c>
      <c r="Y1254" t="s">
        <v>296</v>
      </c>
      <c r="Z1254">
        <v>561</v>
      </c>
    </row>
    <row r="1255" spans="1:26" x14ac:dyDescent="0.25">
      <c r="A1255" s="9" t="s">
        <v>2773</v>
      </c>
      <c r="B1255" s="4">
        <v>74959256057</v>
      </c>
    </row>
    <row r="1256" spans="1:26" x14ac:dyDescent="0.25">
      <c r="A1256" s="9" t="s">
        <v>2308</v>
      </c>
      <c r="D1256" s="2" t="s">
        <v>291</v>
      </c>
      <c r="E1256" t="s">
        <v>25</v>
      </c>
      <c r="G1256" t="s">
        <v>292</v>
      </c>
      <c r="I1256" t="s">
        <v>2258</v>
      </c>
      <c r="N1256" s="9" t="s">
        <v>294</v>
      </c>
      <c r="P1256">
        <v>119002</v>
      </c>
      <c r="R1256" t="s">
        <v>296</v>
      </c>
    </row>
    <row r="1257" spans="1:26" x14ac:dyDescent="0.25">
      <c r="A1257" s="9" t="s">
        <v>2774</v>
      </c>
      <c r="B1257" s="4" t="s">
        <v>1535</v>
      </c>
      <c r="C1257" s="4" t="s">
        <v>1531</v>
      </c>
      <c r="D1257" t="s">
        <v>291</v>
      </c>
      <c r="E1257" t="s">
        <v>25</v>
      </c>
      <c r="G1257" t="s">
        <v>292</v>
      </c>
      <c r="L1257" t="s">
        <v>293</v>
      </c>
      <c r="M1257">
        <v>23</v>
      </c>
      <c r="N1257" t="s">
        <v>294</v>
      </c>
      <c r="P1257" t="s">
        <v>295</v>
      </c>
      <c r="W1257">
        <v>119002</v>
      </c>
      <c r="Y1257" t="s">
        <v>296</v>
      </c>
    </row>
    <row r="1258" spans="1:26" x14ac:dyDescent="0.25">
      <c r="A1258" s="9" t="s">
        <v>2775</v>
      </c>
      <c r="D1258" t="s">
        <v>291</v>
      </c>
      <c r="E1258" t="s">
        <v>25</v>
      </c>
      <c r="G1258" t="s">
        <v>292</v>
      </c>
      <c r="L1258" t="s">
        <v>293</v>
      </c>
      <c r="M1258">
        <v>23</v>
      </c>
      <c r="N1258" t="s">
        <v>294</v>
      </c>
      <c r="P1258" t="s">
        <v>295</v>
      </c>
      <c r="W1258">
        <v>119002</v>
      </c>
      <c r="Y1258" t="s">
        <v>296</v>
      </c>
    </row>
    <row r="1259" spans="1:26" x14ac:dyDescent="0.25">
      <c r="A1259" s="9" t="s">
        <v>2776</v>
      </c>
      <c r="B1259" s="4">
        <v>49892199570</v>
      </c>
    </row>
    <row r="1260" spans="1:26" x14ac:dyDescent="0.25">
      <c r="A1260" s="9" t="s">
        <v>2308</v>
      </c>
      <c r="D1260" s="2" t="s">
        <v>299</v>
      </c>
      <c r="E1260" t="s">
        <v>67</v>
      </c>
      <c r="G1260" t="s">
        <v>2242</v>
      </c>
      <c r="I1260" t="s">
        <v>2259</v>
      </c>
      <c r="O1260" t="s">
        <v>304</v>
      </c>
      <c r="Q1260" t="s">
        <v>305</v>
      </c>
      <c r="R1260">
        <v>10008</v>
      </c>
      <c r="S1260" t="s">
        <v>55</v>
      </c>
    </row>
    <row r="1261" spans="1:26" x14ac:dyDescent="0.25">
      <c r="A1261" s="9" t="s">
        <v>2776</v>
      </c>
      <c r="B1261" s="4">
        <v>49892199570</v>
      </c>
    </row>
    <row r="1262" spans="1:26" x14ac:dyDescent="0.25">
      <c r="A1262" s="9" t="s">
        <v>2308</v>
      </c>
      <c r="D1262" s="2" t="s">
        <v>299</v>
      </c>
      <c r="E1262" t="s">
        <v>67</v>
      </c>
      <c r="G1262" t="s">
        <v>2242</v>
      </c>
      <c r="I1262" t="s">
        <v>2259</v>
      </c>
      <c r="O1262" t="s">
        <v>304</v>
      </c>
      <c r="Q1262" t="s">
        <v>305</v>
      </c>
      <c r="R1262">
        <v>574</v>
      </c>
      <c r="S1262" t="s">
        <v>6</v>
      </c>
    </row>
    <row r="1263" spans="1:26" x14ac:dyDescent="0.25">
      <c r="A1263" s="9" t="s">
        <v>2776</v>
      </c>
      <c r="B1263" s="4">
        <v>49892199570</v>
      </c>
    </row>
    <row r="1264" spans="1:26" x14ac:dyDescent="0.25">
      <c r="A1264" s="9" t="s">
        <v>2308</v>
      </c>
      <c r="E1264" t="s">
        <v>67</v>
      </c>
    </row>
    <row r="1265" spans="1:25" x14ac:dyDescent="0.25">
      <c r="A1265" s="9" t="s">
        <v>2308</v>
      </c>
      <c r="D1265" s="2" t="s">
        <v>299</v>
      </c>
      <c r="G1265" t="s">
        <v>2242</v>
      </c>
      <c r="I1265" t="s">
        <v>2259</v>
      </c>
      <c r="O1265" t="s">
        <v>304</v>
      </c>
      <c r="Q1265" t="s">
        <v>305</v>
      </c>
      <c r="R1265">
        <v>563</v>
      </c>
      <c r="S1265" t="s">
        <v>144</v>
      </c>
    </row>
    <row r="1266" spans="1:25" x14ac:dyDescent="0.25">
      <c r="A1266" s="9" t="s">
        <v>2777</v>
      </c>
      <c r="B1266" s="4" t="s">
        <v>297</v>
      </c>
      <c r="C1266" s="4" t="s">
        <v>298</v>
      </c>
      <c r="D1266" t="s">
        <v>299</v>
      </c>
      <c r="E1266" t="s">
        <v>1</v>
      </c>
      <c r="G1266" t="s">
        <v>300</v>
      </c>
      <c r="H1266" t="s">
        <v>55</v>
      </c>
      <c r="L1266" t="s">
        <v>301</v>
      </c>
      <c r="M1266" t="s">
        <v>302</v>
      </c>
      <c r="O1266" t="s">
        <v>303</v>
      </c>
      <c r="V1266" t="s">
        <v>304</v>
      </c>
      <c r="X1266" t="s">
        <v>305</v>
      </c>
      <c r="Y1266">
        <v>10008</v>
      </c>
    </row>
    <row r="1267" spans="1:25" x14ac:dyDescent="0.25">
      <c r="A1267" s="9" t="s">
        <v>2777</v>
      </c>
      <c r="B1267" s="4" t="s">
        <v>297</v>
      </c>
      <c r="C1267" s="4" t="s">
        <v>298</v>
      </c>
      <c r="D1267" t="s">
        <v>299</v>
      </c>
      <c r="E1267" t="s">
        <v>1</v>
      </c>
      <c r="G1267" t="s">
        <v>300</v>
      </c>
      <c r="H1267" t="s">
        <v>147</v>
      </c>
      <c r="L1267" t="s">
        <v>301</v>
      </c>
      <c r="M1267" t="s">
        <v>302</v>
      </c>
      <c r="O1267" t="s">
        <v>303</v>
      </c>
      <c r="V1267" t="s">
        <v>304</v>
      </c>
      <c r="X1267" t="s">
        <v>305</v>
      </c>
      <c r="Y1267">
        <v>568</v>
      </c>
    </row>
    <row r="1268" spans="1:25" x14ac:dyDescent="0.25">
      <c r="A1268" s="9" t="s">
        <v>2778</v>
      </c>
      <c r="B1268" s="4" t="s">
        <v>297</v>
      </c>
      <c r="C1268" s="4" t="s">
        <v>298</v>
      </c>
      <c r="D1268" t="s">
        <v>299</v>
      </c>
      <c r="E1268" t="s">
        <v>25</v>
      </c>
      <c r="G1268" t="s">
        <v>300</v>
      </c>
      <c r="H1268" t="s">
        <v>144</v>
      </c>
      <c r="L1268" t="s">
        <v>301</v>
      </c>
      <c r="M1268" t="s">
        <v>302</v>
      </c>
      <c r="O1268" t="s">
        <v>303</v>
      </c>
      <c r="V1268" t="s">
        <v>304</v>
      </c>
      <c r="X1268" t="s">
        <v>305</v>
      </c>
      <c r="Y1268">
        <v>563</v>
      </c>
    </row>
    <row r="1269" spans="1:25" x14ac:dyDescent="0.25">
      <c r="A1269" s="9" t="s">
        <v>2778</v>
      </c>
      <c r="B1269" s="4" t="s">
        <v>297</v>
      </c>
      <c r="C1269" s="4" t="s">
        <v>298</v>
      </c>
      <c r="D1269" t="s">
        <v>299</v>
      </c>
      <c r="E1269" t="s">
        <v>25</v>
      </c>
      <c r="G1269" t="s">
        <v>300</v>
      </c>
      <c r="H1269" t="s">
        <v>147</v>
      </c>
      <c r="L1269" t="s">
        <v>301</v>
      </c>
      <c r="M1269" t="s">
        <v>302</v>
      </c>
      <c r="O1269" t="s">
        <v>303</v>
      </c>
      <c r="V1269" t="s">
        <v>304</v>
      </c>
      <c r="X1269" t="s">
        <v>305</v>
      </c>
      <c r="Y1269">
        <v>568</v>
      </c>
    </row>
    <row r="1270" spans="1:25" x14ac:dyDescent="0.25">
      <c r="A1270" s="9" t="s">
        <v>2778</v>
      </c>
      <c r="B1270" s="4" t="s">
        <v>297</v>
      </c>
      <c r="C1270" s="4" t="s">
        <v>298</v>
      </c>
      <c r="D1270" t="s">
        <v>299</v>
      </c>
      <c r="E1270" t="s">
        <v>25</v>
      </c>
      <c r="G1270" t="s">
        <v>300</v>
      </c>
      <c r="H1270" t="s">
        <v>6</v>
      </c>
      <c r="L1270" t="s">
        <v>301</v>
      </c>
      <c r="M1270" t="s">
        <v>302</v>
      </c>
      <c r="O1270" t="s">
        <v>303</v>
      </c>
      <c r="V1270" t="s">
        <v>304</v>
      </c>
      <c r="X1270" t="s">
        <v>305</v>
      </c>
      <c r="Y1270">
        <v>574</v>
      </c>
    </row>
    <row r="1271" spans="1:25" x14ac:dyDescent="0.25">
      <c r="A1271" s="9" t="s">
        <v>2779</v>
      </c>
      <c r="B1271" s="4" t="s">
        <v>1536</v>
      </c>
      <c r="C1271" s="4" t="s">
        <v>1537</v>
      </c>
      <c r="D1271" t="s">
        <v>1538</v>
      </c>
      <c r="E1271" t="s">
        <v>151</v>
      </c>
      <c r="F1271" t="s">
        <v>1232</v>
      </c>
      <c r="G1271" t="s">
        <v>1539</v>
      </c>
      <c r="H1271"/>
      <c r="L1271" t="s">
        <v>1540</v>
      </c>
      <c r="M1271" t="s">
        <v>1541</v>
      </c>
      <c r="N1271" t="s">
        <v>1542</v>
      </c>
      <c r="O1271" t="s">
        <v>289</v>
      </c>
      <c r="U1271" t="s">
        <v>289</v>
      </c>
      <c r="V1271">
        <v>11560</v>
      </c>
      <c r="X1271" t="s">
        <v>1543</v>
      </c>
    </row>
    <row r="1272" spans="1:25" x14ac:dyDescent="0.25">
      <c r="A1272" s="9" t="s">
        <v>2780</v>
      </c>
      <c r="B1272" s="4" t="s">
        <v>1544</v>
      </c>
      <c r="C1272" s="4" t="s">
        <v>1545</v>
      </c>
      <c r="D1272" t="s">
        <v>1546</v>
      </c>
      <c r="E1272" t="s">
        <v>1</v>
      </c>
      <c r="F1272" t="s">
        <v>374</v>
      </c>
      <c r="G1272" t="s">
        <v>1539</v>
      </c>
      <c r="H1272" t="s">
        <v>55</v>
      </c>
      <c r="L1272" t="s">
        <v>1540</v>
      </c>
      <c r="M1272" t="s">
        <v>1541</v>
      </c>
      <c r="N1272" t="s">
        <v>1542</v>
      </c>
      <c r="O1272" t="s">
        <v>289</v>
      </c>
      <c r="U1272" t="s">
        <v>289</v>
      </c>
      <c r="V1272">
        <v>11560</v>
      </c>
      <c r="X1272" t="s">
        <v>1543</v>
      </c>
      <c r="Y1272">
        <v>10008</v>
      </c>
    </row>
    <row r="1273" spans="1:25" x14ac:dyDescent="0.25">
      <c r="A1273" s="9" t="s">
        <v>2781</v>
      </c>
      <c r="B1273" s="4" t="s">
        <v>1547</v>
      </c>
      <c r="C1273" s="4" t="s">
        <v>1545</v>
      </c>
      <c r="D1273" t="s">
        <v>1548</v>
      </c>
      <c r="E1273" t="s">
        <v>1</v>
      </c>
      <c r="F1273" t="s">
        <v>1549</v>
      </c>
      <c r="G1273" t="s">
        <v>1539</v>
      </c>
      <c r="H1273" t="s">
        <v>55</v>
      </c>
      <c r="L1273" t="s">
        <v>1540</v>
      </c>
      <c r="M1273" t="s">
        <v>1541</v>
      </c>
      <c r="N1273" t="s">
        <v>1542</v>
      </c>
      <c r="O1273" t="s">
        <v>289</v>
      </c>
      <c r="U1273" t="s">
        <v>289</v>
      </c>
      <c r="V1273">
        <v>11560</v>
      </c>
      <c r="X1273" t="s">
        <v>1543</v>
      </c>
      <c r="Y1273">
        <v>10008</v>
      </c>
    </row>
    <row r="1274" spans="1:25" x14ac:dyDescent="0.25">
      <c r="A1274" s="9" t="s">
        <v>2781</v>
      </c>
      <c r="B1274" s="4" t="s">
        <v>1547</v>
      </c>
      <c r="C1274" s="4" t="s">
        <v>1545</v>
      </c>
      <c r="D1274" t="s">
        <v>1548</v>
      </c>
      <c r="E1274" t="s">
        <v>1</v>
      </c>
      <c r="F1274" t="s">
        <v>1549</v>
      </c>
      <c r="G1274" t="s">
        <v>1539</v>
      </c>
      <c r="H1274" t="s">
        <v>3230</v>
      </c>
      <c r="L1274" t="s">
        <v>1540</v>
      </c>
      <c r="M1274" t="s">
        <v>1541</v>
      </c>
      <c r="N1274" t="s">
        <v>1542</v>
      </c>
      <c r="O1274" t="s">
        <v>289</v>
      </c>
      <c r="U1274" t="s">
        <v>289</v>
      </c>
      <c r="V1274">
        <v>11560</v>
      </c>
      <c r="X1274" t="s">
        <v>1543</v>
      </c>
      <c r="Y1274">
        <v>560</v>
      </c>
    </row>
    <row r="1275" spans="1:25" x14ac:dyDescent="0.25">
      <c r="A1275" s="9" t="s">
        <v>2782</v>
      </c>
      <c r="B1275" s="4" t="s">
        <v>1550</v>
      </c>
      <c r="C1275" s="4" t="s">
        <v>1537</v>
      </c>
      <c r="D1275" t="s">
        <v>1551</v>
      </c>
      <c r="E1275" t="s">
        <v>1</v>
      </c>
      <c r="F1275" t="s">
        <v>1552</v>
      </c>
      <c r="G1275" t="s">
        <v>1539</v>
      </c>
      <c r="H1275" t="s">
        <v>3230</v>
      </c>
      <c r="L1275" t="s">
        <v>1540</v>
      </c>
      <c r="M1275" t="s">
        <v>1541</v>
      </c>
      <c r="N1275" t="s">
        <v>1542</v>
      </c>
      <c r="O1275" t="s">
        <v>289</v>
      </c>
      <c r="U1275" t="s">
        <v>289</v>
      </c>
      <c r="V1275">
        <v>11560</v>
      </c>
      <c r="X1275" t="s">
        <v>1543</v>
      </c>
      <c r="Y1275">
        <v>560</v>
      </c>
    </row>
    <row r="1276" spans="1:25" x14ac:dyDescent="0.25">
      <c r="A1276" s="9" t="s">
        <v>2782</v>
      </c>
      <c r="B1276" s="4" t="s">
        <v>1550</v>
      </c>
      <c r="C1276" s="4" t="s">
        <v>1537</v>
      </c>
      <c r="D1276" t="s">
        <v>1551</v>
      </c>
      <c r="E1276" t="s">
        <v>1</v>
      </c>
      <c r="F1276" t="s">
        <v>1552</v>
      </c>
      <c r="G1276" t="s">
        <v>1539</v>
      </c>
      <c r="H1276" t="s">
        <v>163</v>
      </c>
      <c r="L1276" t="s">
        <v>1540</v>
      </c>
      <c r="M1276" t="s">
        <v>1541</v>
      </c>
      <c r="N1276" t="s">
        <v>1542</v>
      </c>
      <c r="O1276" t="s">
        <v>289</v>
      </c>
      <c r="U1276" t="s">
        <v>289</v>
      </c>
      <c r="V1276">
        <v>11560</v>
      </c>
      <c r="X1276" t="s">
        <v>1543</v>
      </c>
      <c r="Y1276">
        <v>561</v>
      </c>
    </row>
    <row r="1277" spans="1:25" x14ac:dyDescent="0.25">
      <c r="A1277" s="9" t="s">
        <v>2783</v>
      </c>
      <c r="B1277" s="4" t="s">
        <v>1553</v>
      </c>
      <c r="C1277" s="4" t="s">
        <v>1554</v>
      </c>
      <c r="D1277" t="s">
        <v>1555</v>
      </c>
      <c r="E1277" t="s">
        <v>67</v>
      </c>
      <c r="F1277" t="s">
        <v>1556</v>
      </c>
      <c r="G1277" t="s">
        <v>1539</v>
      </c>
      <c r="H1277" t="s">
        <v>23</v>
      </c>
      <c r="L1277" t="s">
        <v>1540</v>
      </c>
      <c r="M1277" t="s">
        <v>1541</v>
      </c>
      <c r="N1277" t="s">
        <v>1542</v>
      </c>
      <c r="O1277" t="s">
        <v>289</v>
      </c>
      <c r="U1277" t="s">
        <v>289</v>
      </c>
      <c r="V1277">
        <v>11560</v>
      </c>
      <c r="X1277" t="s">
        <v>1543</v>
      </c>
      <c r="Y1277">
        <v>575</v>
      </c>
    </row>
    <row r="1278" spans="1:25" x14ac:dyDescent="0.25">
      <c r="A1278" s="9" t="s">
        <v>2784</v>
      </c>
      <c r="B1278" s="4" t="s">
        <v>1557</v>
      </c>
      <c r="C1278" s="4" t="s">
        <v>1431</v>
      </c>
      <c r="D1278" t="s">
        <v>1558</v>
      </c>
      <c r="E1278" t="s">
        <v>67</v>
      </c>
      <c r="G1278" t="s">
        <v>1539</v>
      </c>
      <c r="H1278" t="s">
        <v>46</v>
      </c>
      <c r="L1278" t="s">
        <v>1540</v>
      </c>
      <c r="M1278" t="s">
        <v>1541</v>
      </c>
      <c r="N1278" t="s">
        <v>1542</v>
      </c>
      <c r="O1278" t="s">
        <v>289</v>
      </c>
      <c r="U1278" t="s">
        <v>289</v>
      </c>
      <c r="V1278">
        <v>11560</v>
      </c>
      <c r="X1278" t="s">
        <v>1543</v>
      </c>
      <c r="Y1278">
        <v>506</v>
      </c>
    </row>
    <row r="1279" spans="1:25" x14ac:dyDescent="0.25">
      <c r="A1279" s="9" t="s">
        <v>2784</v>
      </c>
      <c r="B1279" s="4" t="s">
        <v>1557</v>
      </c>
      <c r="C1279" s="4" t="s">
        <v>1431</v>
      </c>
      <c r="D1279" t="s">
        <v>1558</v>
      </c>
      <c r="E1279" t="s">
        <v>67</v>
      </c>
      <c r="G1279" t="s">
        <v>1539</v>
      </c>
      <c r="H1279" t="s">
        <v>142</v>
      </c>
      <c r="L1279" t="s">
        <v>1540</v>
      </c>
      <c r="M1279" t="s">
        <v>1541</v>
      </c>
      <c r="N1279" t="s">
        <v>1542</v>
      </c>
      <c r="O1279" t="s">
        <v>289</v>
      </c>
      <c r="U1279" t="s">
        <v>289</v>
      </c>
      <c r="V1279">
        <v>11560</v>
      </c>
      <c r="X1279" t="s">
        <v>1543</v>
      </c>
      <c r="Y1279">
        <v>579</v>
      </c>
    </row>
    <row r="1280" spans="1:25" x14ac:dyDescent="0.25">
      <c r="A1280" s="9" t="s">
        <v>2784</v>
      </c>
      <c r="B1280" s="4" t="s">
        <v>1557</v>
      </c>
      <c r="C1280" s="4" t="s">
        <v>1431</v>
      </c>
      <c r="D1280" t="s">
        <v>1558</v>
      </c>
      <c r="E1280" t="s">
        <v>67</v>
      </c>
      <c r="G1280" t="s">
        <v>1539</v>
      </c>
      <c r="H1280" t="s">
        <v>127</v>
      </c>
      <c r="L1280" t="s">
        <v>1540</v>
      </c>
      <c r="M1280" t="s">
        <v>1541</v>
      </c>
      <c r="N1280" t="s">
        <v>1542</v>
      </c>
      <c r="O1280" t="s">
        <v>289</v>
      </c>
      <c r="U1280" t="s">
        <v>289</v>
      </c>
      <c r="V1280">
        <v>11560</v>
      </c>
      <c r="X1280" t="s">
        <v>1543</v>
      </c>
      <c r="Y1280">
        <v>590</v>
      </c>
    </row>
    <row r="1281" spans="1:25" x14ac:dyDescent="0.25">
      <c r="A1281" s="9" t="s">
        <v>2784</v>
      </c>
      <c r="B1281" s="4" t="s">
        <v>1557</v>
      </c>
      <c r="C1281" s="4" t="s">
        <v>1431</v>
      </c>
      <c r="D1281" t="s">
        <v>1558</v>
      </c>
      <c r="E1281" t="s">
        <v>67</v>
      </c>
      <c r="G1281" t="s">
        <v>1539</v>
      </c>
      <c r="H1281" t="s">
        <v>320</v>
      </c>
      <c r="L1281" t="s">
        <v>1540</v>
      </c>
      <c r="M1281" t="s">
        <v>1541</v>
      </c>
      <c r="N1281" t="s">
        <v>1542</v>
      </c>
      <c r="O1281" t="s">
        <v>289</v>
      </c>
      <c r="U1281" t="s">
        <v>289</v>
      </c>
      <c r="V1281">
        <v>11560</v>
      </c>
      <c r="X1281" t="s">
        <v>1543</v>
      </c>
      <c r="Y1281">
        <v>562</v>
      </c>
    </row>
    <row r="1282" spans="1:25" x14ac:dyDescent="0.25">
      <c r="A1282" s="9" t="s">
        <v>2784</v>
      </c>
      <c r="B1282" s="4" t="s">
        <v>1557</v>
      </c>
      <c r="C1282" s="4" t="s">
        <v>1431</v>
      </c>
      <c r="D1282" t="s">
        <v>1558</v>
      </c>
      <c r="E1282" t="s">
        <v>67</v>
      </c>
      <c r="G1282" t="s">
        <v>1539</v>
      </c>
      <c r="H1282" t="s">
        <v>3227</v>
      </c>
      <c r="L1282" t="s">
        <v>1540</v>
      </c>
      <c r="M1282" t="s">
        <v>1541</v>
      </c>
      <c r="N1282" t="s">
        <v>1542</v>
      </c>
      <c r="O1282" t="s">
        <v>289</v>
      </c>
      <c r="U1282" t="s">
        <v>289</v>
      </c>
      <c r="V1282">
        <v>11560</v>
      </c>
      <c r="X1282" t="s">
        <v>1543</v>
      </c>
      <c r="Y1282">
        <v>565</v>
      </c>
    </row>
    <row r="1283" spans="1:25" x14ac:dyDescent="0.25">
      <c r="A1283" s="9" t="s">
        <v>2784</v>
      </c>
      <c r="B1283" s="4" t="s">
        <v>1557</v>
      </c>
      <c r="C1283" s="4" t="s">
        <v>1431</v>
      </c>
      <c r="D1283" t="s">
        <v>1558</v>
      </c>
      <c r="E1283" t="s">
        <v>67</v>
      </c>
      <c r="G1283" t="s">
        <v>1539</v>
      </c>
      <c r="H1283" t="s">
        <v>147</v>
      </c>
      <c r="L1283" t="s">
        <v>1540</v>
      </c>
      <c r="M1283" t="s">
        <v>1541</v>
      </c>
      <c r="N1283" t="s">
        <v>1542</v>
      </c>
      <c r="O1283" t="s">
        <v>289</v>
      </c>
      <c r="U1283" t="s">
        <v>289</v>
      </c>
      <c r="V1283">
        <v>11560</v>
      </c>
      <c r="X1283" t="s">
        <v>1543</v>
      </c>
      <c r="Y1283">
        <v>568</v>
      </c>
    </row>
    <row r="1284" spans="1:25" x14ac:dyDescent="0.25">
      <c r="A1284" s="9" t="s">
        <v>2784</v>
      </c>
      <c r="B1284" s="4" t="s">
        <v>1557</v>
      </c>
      <c r="C1284" s="4" t="s">
        <v>1431</v>
      </c>
      <c r="D1284" t="s">
        <v>1558</v>
      </c>
      <c r="E1284" t="s">
        <v>67</v>
      </c>
      <c r="G1284" t="s">
        <v>1539</v>
      </c>
      <c r="H1284" t="s">
        <v>164</v>
      </c>
      <c r="L1284" t="s">
        <v>1540</v>
      </c>
      <c r="M1284" t="s">
        <v>1541</v>
      </c>
      <c r="N1284" t="s">
        <v>1542</v>
      </c>
      <c r="O1284" t="s">
        <v>289</v>
      </c>
      <c r="U1284" t="s">
        <v>289</v>
      </c>
      <c r="V1284">
        <v>11560</v>
      </c>
      <c r="X1284" t="s">
        <v>1543</v>
      </c>
      <c r="Y1284">
        <v>576</v>
      </c>
    </row>
    <row r="1285" spans="1:25" x14ac:dyDescent="0.25">
      <c r="A1285" s="9" t="s">
        <v>2785</v>
      </c>
      <c r="B1285" s="4" t="s">
        <v>1559</v>
      </c>
      <c r="C1285" s="4" t="s">
        <v>1431</v>
      </c>
      <c r="D1285" t="s">
        <v>1560</v>
      </c>
      <c r="E1285" t="s">
        <v>1</v>
      </c>
      <c r="G1285" t="s">
        <v>1539</v>
      </c>
      <c r="H1285" t="s">
        <v>55</v>
      </c>
      <c r="L1285" t="s">
        <v>1540</v>
      </c>
      <c r="M1285" t="s">
        <v>1541</v>
      </c>
      <c r="N1285" t="s">
        <v>1542</v>
      </c>
      <c r="O1285" t="s">
        <v>289</v>
      </c>
      <c r="U1285" t="s">
        <v>289</v>
      </c>
      <c r="V1285">
        <v>11560</v>
      </c>
      <c r="X1285" t="s">
        <v>1543</v>
      </c>
      <c r="Y1285">
        <v>10008</v>
      </c>
    </row>
    <row r="1286" spans="1:25" x14ac:dyDescent="0.25">
      <c r="A1286" s="9" t="s">
        <v>2786</v>
      </c>
      <c r="B1286" s="4" t="s">
        <v>1561</v>
      </c>
      <c r="C1286" s="4" t="s">
        <v>1537</v>
      </c>
      <c r="D1286" t="s">
        <v>1562</v>
      </c>
      <c r="E1286" t="s">
        <v>67</v>
      </c>
      <c r="G1286" t="s">
        <v>1539</v>
      </c>
      <c r="H1286" t="s">
        <v>100</v>
      </c>
      <c r="L1286" t="s">
        <v>1540</v>
      </c>
      <c r="M1286" t="s">
        <v>1541</v>
      </c>
      <c r="N1286" t="s">
        <v>1542</v>
      </c>
      <c r="O1286" t="s">
        <v>289</v>
      </c>
      <c r="U1286" t="s">
        <v>289</v>
      </c>
      <c r="V1286">
        <v>11560</v>
      </c>
      <c r="X1286" t="s">
        <v>1543</v>
      </c>
      <c r="Y1286">
        <v>501</v>
      </c>
    </row>
    <row r="1287" spans="1:25" x14ac:dyDescent="0.25">
      <c r="A1287" s="9" t="s">
        <v>2786</v>
      </c>
      <c r="B1287" s="4" t="s">
        <v>1561</v>
      </c>
      <c r="C1287" s="4" t="s">
        <v>1537</v>
      </c>
      <c r="D1287" t="s">
        <v>1562</v>
      </c>
      <c r="E1287" t="s">
        <v>67</v>
      </c>
      <c r="G1287" t="s">
        <v>1539</v>
      </c>
      <c r="H1287" t="s">
        <v>141</v>
      </c>
      <c r="L1287" t="s">
        <v>1540</v>
      </c>
      <c r="M1287" t="s">
        <v>1541</v>
      </c>
      <c r="N1287" t="s">
        <v>1542</v>
      </c>
      <c r="O1287" t="s">
        <v>289</v>
      </c>
      <c r="U1287" t="s">
        <v>289</v>
      </c>
      <c r="V1287">
        <v>11560</v>
      </c>
      <c r="X1287" t="s">
        <v>1543</v>
      </c>
      <c r="Y1287">
        <v>516</v>
      </c>
    </row>
    <row r="1288" spans="1:25" x14ac:dyDescent="0.25">
      <c r="A1288" s="9" t="s">
        <v>2786</v>
      </c>
      <c r="B1288" s="4" t="s">
        <v>1561</v>
      </c>
      <c r="C1288" s="4" t="s">
        <v>1537</v>
      </c>
      <c r="D1288" t="s">
        <v>1562</v>
      </c>
      <c r="E1288" t="s">
        <v>67</v>
      </c>
      <c r="G1288" t="s">
        <v>1539</v>
      </c>
      <c r="H1288" t="s">
        <v>144</v>
      </c>
      <c r="L1288" t="s">
        <v>1540</v>
      </c>
      <c r="M1288" t="s">
        <v>1541</v>
      </c>
      <c r="N1288" t="s">
        <v>1542</v>
      </c>
      <c r="O1288" t="s">
        <v>289</v>
      </c>
      <c r="U1288" t="s">
        <v>289</v>
      </c>
      <c r="V1288">
        <v>11560</v>
      </c>
      <c r="X1288" t="s">
        <v>1543</v>
      </c>
      <c r="Y1288">
        <v>563</v>
      </c>
    </row>
    <row r="1289" spans="1:25" x14ac:dyDescent="0.25">
      <c r="A1289" s="9" t="s">
        <v>2786</v>
      </c>
      <c r="B1289" s="4" t="s">
        <v>1561</v>
      </c>
      <c r="C1289" s="4" t="s">
        <v>1537</v>
      </c>
      <c r="D1289" t="s">
        <v>1562</v>
      </c>
      <c r="E1289" t="s">
        <v>67</v>
      </c>
      <c r="G1289" t="s">
        <v>1539</v>
      </c>
      <c r="H1289" t="s">
        <v>321</v>
      </c>
      <c r="L1289" t="s">
        <v>1540</v>
      </c>
      <c r="M1289" t="s">
        <v>1541</v>
      </c>
      <c r="N1289" t="s">
        <v>1542</v>
      </c>
      <c r="O1289" t="s">
        <v>289</v>
      </c>
      <c r="U1289" t="s">
        <v>289</v>
      </c>
      <c r="V1289">
        <v>11560</v>
      </c>
      <c r="X1289" t="s">
        <v>1543</v>
      </c>
      <c r="Y1289">
        <v>566</v>
      </c>
    </row>
    <row r="1290" spans="1:25" x14ac:dyDescent="0.25">
      <c r="A1290" s="9" t="s">
        <v>2787</v>
      </c>
      <c r="B1290" s="4" t="s">
        <v>1563</v>
      </c>
      <c r="C1290" s="4" t="s">
        <v>1431</v>
      </c>
      <c r="D1290" t="s">
        <v>1564</v>
      </c>
      <c r="E1290" t="s">
        <v>67</v>
      </c>
      <c r="G1290" t="s">
        <v>1539</v>
      </c>
      <c r="H1290" t="s">
        <v>3230</v>
      </c>
      <c r="L1290" t="s">
        <v>1540</v>
      </c>
      <c r="M1290" t="s">
        <v>1541</v>
      </c>
      <c r="N1290" t="s">
        <v>1542</v>
      </c>
      <c r="O1290" t="s">
        <v>289</v>
      </c>
      <c r="U1290" t="s">
        <v>289</v>
      </c>
      <c r="V1290">
        <v>11560</v>
      </c>
      <c r="X1290" t="s">
        <v>1543</v>
      </c>
      <c r="Y1290">
        <v>560</v>
      </c>
    </row>
    <row r="1291" spans="1:25" x14ac:dyDescent="0.25">
      <c r="A1291" s="9" t="s">
        <v>2788</v>
      </c>
      <c r="B1291" s="4" t="s">
        <v>1565</v>
      </c>
      <c r="C1291" s="4" t="s">
        <v>1431</v>
      </c>
      <c r="D1291" t="s">
        <v>1566</v>
      </c>
      <c r="E1291" t="s">
        <v>67</v>
      </c>
      <c r="G1291" t="s">
        <v>1539</v>
      </c>
      <c r="H1291" t="s">
        <v>322</v>
      </c>
      <c r="L1291" t="s">
        <v>1540</v>
      </c>
      <c r="M1291" t="s">
        <v>1541</v>
      </c>
      <c r="N1291" t="s">
        <v>1542</v>
      </c>
      <c r="O1291" t="s">
        <v>289</v>
      </c>
      <c r="U1291" t="s">
        <v>289</v>
      </c>
      <c r="V1291">
        <v>11560</v>
      </c>
      <c r="X1291" t="s">
        <v>1543</v>
      </c>
      <c r="Y1291">
        <v>10010</v>
      </c>
    </row>
    <row r="1292" spans="1:25" x14ac:dyDescent="0.25">
      <c r="A1292" s="9" t="s">
        <v>2788</v>
      </c>
      <c r="B1292" s="4" t="s">
        <v>1565</v>
      </c>
      <c r="C1292" s="4" t="s">
        <v>1431</v>
      </c>
      <c r="D1292" t="s">
        <v>1566</v>
      </c>
      <c r="E1292" t="s">
        <v>67</v>
      </c>
      <c r="G1292" t="s">
        <v>1539</v>
      </c>
      <c r="H1292" t="s">
        <v>6</v>
      </c>
      <c r="L1292" t="s">
        <v>1540</v>
      </c>
      <c r="M1292" t="s">
        <v>1541</v>
      </c>
      <c r="N1292" t="s">
        <v>1542</v>
      </c>
      <c r="O1292" t="s">
        <v>289</v>
      </c>
      <c r="U1292" t="s">
        <v>289</v>
      </c>
      <c r="V1292">
        <v>11560</v>
      </c>
      <c r="X1292" t="s">
        <v>1543</v>
      </c>
      <c r="Y1292">
        <v>574</v>
      </c>
    </row>
    <row r="1293" spans="1:25" x14ac:dyDescent="0.25">
      <c r="A1293" s="9" t="s">
        <v>2789</v>
      </c>
      <c r="B1293" s="4" t="s">
        <v>1524</v>
      </c>
      <c r="C1293" s="4" t="s">
        <v>1431</v>
      </c>
      <c r="D1293" t="s">
        <v>1567</v>
      </c>
      <c r="E1293" t="s">
        <v>1</v>
      </c>
      <c r="G1293" t="s">
        <v>1539</v>
      </c>
      <c r="H1293" t="s">
        <v>81</v>
      </c>
      <c r="L1293" t="s">
        <v>1540</v>
      </c>
      <c r="M1293" t="s">
        <v>1541</v>
      </c>
      <c r="N1293" t="s">
        <v>1542</v>
      </c>
      <c r="O1293" t="s">
        <v>289</v>
      </c>
      <c r="U1293" t="s">
        <v>289</v>
      </c>
      <c r="V1293">
        <v>11560</v>
      </c>
      <c r="X1293" t="s">
        <v>1543</v>
      </c>
      <c r="Y1293">
        <v>508</v>
      </c>
    </row>
    <row r="1294" spans="1:25" x14ac:dyDescent="0.25">
      <c r="A1294" s="9" t="s">
        <v>2790</v>
      </c>
      <c r="B1294" s="4" t="s">
        <v>1568</v>
      </c>
      <c r="C1294" s="4" t="s">
        <v>1431</v>
      </c>
      <c r="D1294" t="s">
        <v>1569</v>
      </c>
      <c r="E1294" t="s">
        <v>25</v>
      </c>
      <c r="G1294" t="s">
        <v>1539</v>
      </c>
      <c r="L1294" t="s">
        <v>1540</v>
      </c>
      <c r="M1294" t="s">
        <v>1541</v>
      </c>
      <c r="N1294" t="s">
        <v>1542</v>
      </c>
      <c r="O1294" t="s">
        <v>289</v>
      </c>
      <c r="U1294" t="s">
        <v>289</v>
      </c>
      <c r="V1294">
        <v>11560</v>
      </c>
      <c r="X1294" t="s">
        <v>1543</v>
      </c>
    </row>
    <row r="1295" spans="1:25" x14ac:dyDescent="0.25">
      <c r="A1295" s="9" t="s">
        <v>2791</v>
      </c>
      <c r="B1295" s="4">
        <f>52-55-5387-9313</f>
        <v>-14703</v>
      </c>
      <c r="C1295" s="4">
        <f>52-55-5724-7982</f>
        <v>-13709</v>
      </c>
      <c r="D1295" t="s">
        <v>1570</v>
      </c>
      <c r="E1295" t="s">
        <v>168</v>
      </c>
      <c r="G1295" t="s">
        <v>1539</v>
      </c>
      <c r="L1295" t="s">
        <v>1540</v>
      </c>
      <c r="M1295" t="s">
        <v>1541</v>
      </c>
      <c r="N1295" t="s">
        <v>1542</v>
      </c>
      <c r="O1295" t="s">
        <v>289</v>
      </c>
      <c r="U1295" t="s">
        <v>289</v>
      </c>
      <c r="V1295">
        <v>11560</v>
      </c>
      <c r="X1295" t="s">
        <v>1543</v>
      </c>
    </row>
    <row r="1296" spans="1:25" x14ac:dyDescent="0.25">
      <c r="A1296" s="9" t="s">
        <v>2792</v>
      </c>
      <c r="B1296" s="4" t="s">
        <v>1571</v>
      </c>
      <c r="C1296" s="4" t="s">
        <v>1431</v>
      </c>
      <c r="D1296" t="s">
        <v>1572</v>
      </c>
      <c r="E1296" t="s">
        <v>25</v>
      </c>
      <c r="G1296" t="s">
        <v>1539</v>
      </c>
      <c r="L1296" t="s">
        <v>1540</v>
      </c>
      <c r="M1296" t="s">
        <v>1541</v>
      </c>
      <c r="N1296" t="s">
        <v>1542</v>
      </c>
      <c r="O1296" t="s">
        <v>289</v>
      </c>
      <c r="U1296" t="s">
        <v>289</v>
      </c>
      <c r="V1296">
        <v>11560</v>
      </c>
      <c r="X1296" t="s">
        <v>1543</v>
      </c>
    </row>
    <row r="1297" spans="1:27" x14ac:dyDescent="0.25">
      <c r="A1297" s="9" t="s">
        <v>2793</v>
      </c>
      <c r="B1297" s="4" t="s">
        <v>1573</v>
      </c>
      <c r="C1297" s="4" t="s">
        <v>1431</v>
      </c>
      <c r="D1297" t="s">
        <v>1574</v>
      </c>
      <c r="E1297" t="s">
        <v>168</v>
      </c>
      <c r="G1297" t="s">
        <v>1539</v>
      </c>
      <c r="H1297" s="9" t="s">
        <v>101</v>
      </c>
      <c r="L1297" t="s">
        <v>1540</v>
      </c>
      <c r="M1297" t="s">
        <v>1541</v>
      </c>
      <c r="N1297" t="s">
        <v>1542</v>
      </c>
      <c r="O1297" t="s">
        <v>289</v>
      </c>
      <c r="U1297" t="s">
        <v>289</v>
      </c>
      <c r="V1297">
        <v>11560</v>
      </c>
      <c r="X1297" t="s">
        <v>1543</v>
      </c>
      <c r="Y1297">
        <v>510</v>
      </c>
    </row>
    <row r="1298" spans="1:27" x14ac:dyDescent="0.25">
      <c r="A1298" s="9" t="s">
        <v>2794</v>
      </c>
      <c r="B1298" s="4" t="s">
        <v>1575</v>
      </c>
      <c r="C1298" s="4" t="s">
        <v>1431</v>
      </c>
      <c r="D1298" t="s">
        <v>1576</v>
      </c>
      <c r="E1298" t="s">
        <v>25</v>
      </c>
      <c r="G1298" t="s">
        <v>1539</v>
      </c>
      <c r="L1298" t="s">
        <v>1540</v>
      </c>
      <c r="M1298" t="s">
        <v>1541</v>
      </c>
      <c r="N1298" t="s">
        <v>1542</v>
      </c>
      <c r="O1298" t="s">
        <v>289</v>
      </c>
      <c r="U1298" t="s">
        <v>289</v>
      </c>
      <c r="V1298">
        <v>11560</v>
      </c>
      <c r="X1298" t="s">
        <v>1543</v>
      </c>
    </row>
    <row r="1299" spans="1:27" x14ac:dyDescent="0.25">
      <c r="A1299" s="9" t="s">
        <v>2795</v>
      </c>
      <c r="B1299" s="4">
        <f>52-55-5387-9314</f>
        <v>-14704</v>
      </c>
      <c r="C1299" s="4">
        <f>52-55-5724-7982</f>
        <v>-13709</v>
      </c>
      <c r="D1299" t="s">
        <v>1577</v>
      </c>
      <c r="E1299" t="s">
        <v>25</v>
      </c>
      <c r="G1299" t="s">
        <v>1539</v>
      </c>
      <c r="L1299" t="s">
        <v>1540</v>
      </c>
      <c r="M1299" t="s">
        <v>1541</v>
      </c>
      <c r="N1299" t="s">
        <v>1542</v>
      </c>
      <c r="O1299" t="s">
        <v>289</v>
      </c>
      <c r="U1299" t="s">
        <v>289</v>
      </c>
      <c r="V1299">
        <v>11560</v>
      </c>
      <c r="X1299" t="s">
        <v>1543</v>
      </c>
    </row>
    <row r="1300" spans="1:27" x14ac:dyDescent="0.25">
      <c r="A1300" s="9" t="s">
        <v>2796</v>
      </c>
      <c r="B1300" s="4" t="s">
        <v>1578</v>
      </c>
      <c r="C1300" s="4" t="s">
        <v>1545</v>
      </c>
      <c r="D1300" t="s">
        <v>1579</v>
      </c>
      <c r="E1300" t="s">
        <v>1</v>
      </c>
      <c r="F1300" t="s">
        <v>1580</v>
      </c>
      <c r="G1300" t="s">
        <v>1539</v>
      </c>
      <c r="H1300" s="9" t="s">
        <v>3230</v>
      </c>
      <c r="L1300" t="s">
        <v>1540</v>
      </c>
      <c r="M1300" t="s">
        <v>1541</v>
      </c>
      <c r="N1300" t="s">
        <v>1542</v>
      </c>
      <c r="O1300" t="s">
        <v>289</v>
      </c>
      <c r="U1300" t="s">
        <v>289</v>
      </c>
      <c r="V1300">
        <v>11560</v>
      </c>
      <c r="X1300" t="s">
        <v>1543</v>
      </c>
      <c r="Y1300">
        <v>560</v>
      </c>
    </row>
    <row r="1301" spans="1:27" x14ac:dyDescent="0.25">
      <c r="A1301" s="9" t="s">
        <v>2797</v>
      </c>
      <c r="B1301" s="4" t="s">
        <v>1581</v>
      </c>
      <c r="C1301" s="4" t="s">
        <v>1554</v>
      </c>
      <c r="D1301" t="s">
        <v>1582</v>
      </c>
      <c r="E1301" t="s">
        <v>25</v>
      </c>
      <c r="G1301" t="s">
        <v>1539</v>
      </c>
      <c r="L1301" t="s">
        <v>1540</v>
      </c>
      <c r="M1301" t="s">
        <v>1541</v>
      </c>
      <c r="N1301" t="s">
        <v>1542</v>
      </c>
      <c r="O1301" t="s">
        <v>289</v>
      </c>
      <c r="U1301" t="s">
        <v>289</v>
      </c>
      <c r="V1301">
        <v>11560</v>
      </c>
      <c r="X1301" t="s">
        <v>1543</v>
      </c>
    </row>
    <row r="1302" spans="1:27" x14ac:dyDescent="0.25">
      <c r="A1302" s="9" t="s">
        <v>2798</v>
      </c>
      <c r="B1302" s="4">
        <f>52-55-55387-9314</f>
        <v>-64704</v>
      </c>
      <c r="C1302" s="4" t="s">
        <v>1554</v>
      </c>
      <c r="D1302" t="s">
        <v>1583</v>
      </c>
      <c r="E1302" t="s">
        <v>25</v>
      </c>
      <c r="G1302" t="s">
        <v>1539</v>
      </c>
      <c r="L1302" t="s">
        <v>1540</v>
      </c>
      <c r="M1302" t="s">
        <v>1541</v>
      </c>
      <c r="N1302" t="s">
        <v>1542</v>
      </c>
      <c r="O1302" t="s">
        <v>289</v>
      </c>
      <c r="U1302" t="s">
        <v>289</v>
      </c>
      <c r="V1302">
        <v>11560</v>
      </c>
      <c r="X1302" t="s">
        <v>1543</v>
      </c>
    </row>
    <row r="1303" spans="1:27" x14ac:dyDescent="0.25">
      <c r="A1303" s="9" t="s">
        <v>2799</v>
      </c>
      <c r="B1303" s="4" t="s">
        <v>1584</v>
      </c>
      <c r="C1303" s="4" t="s">
        <v>1585</v>
      </c>
      <c r="D1303" t="s">
        <v>1586</v>
      </c>
      <c r="E1303" t="s">
        <v>67</v>
      </c>
      <c r="F1303" t="s">
        <v>1587</v>
      </c>
      <c r="G1303" t="s">
        <v>1539</v>
      </c>
      <c r="H1303" t="s">
        <v>126</v>
      </c>
      <c r="L1303" t="s">
        <v>1540</v>
      </c>
      <c r="M1303" t="s">
        <v>1541</v>
      </c>
      <c r="N1303" t="s">
        <v>1542</v>
      </c>
      <c r="O1303" t="s">
        <v>289</v>
      </c>
      <c r="U1303" t="s">
        <v>289</v>
      </c>
      <c r="V1303">
        <v>11560</v>
      </c>
      <c r="X1303" t="s">
        <v>1543</v>
      </c>
      <c r="Y1303">
        <v>515</v>
      </c>
    </row>
    <row r="1304" spans="1:27" x14ac:dyDescent="0.25">
      <c r="A1304" s="9" t="s">
        <v>2799</v>
      </c>
      <c r="B1304" s="4" t="s">
        <v>1584</v>
      </c>
      <c r="C1304" s="4" t="s">
        <v>1585</v>
      </c>
      <c r="D1304" t="s">
        <v>1586</v>
      </c>
      <c r="E1304" t="s">
        <v>67</v>
      </c>
      <c r="F1304" t="s">
        <v>1587</v>
      </c>
      <c r="G1304" t="s">
        <v>1539</v>
      </c>
      <c r="H1304" t="s">
        <v>143</v>
      </c>
      <c r="L1304" t="s">
        <v>1540</v>
      </c>
      <c r="M1304" t="s">
        <v>1541</v>
      </c>
      <c r="N1304" t="s">
        <v>1542</v>
      </c>
      <c r="O1304" t="s">
        <v>289</v>
      </c>
      <c r="U1304" t="s">
        <v>289</v>
      </c>
      <c r="V1304">
        <v>11560</v>
      </c>
      <c r="X1304" t="s">
        <v>1543</v>
      </c>
      <c r="Y1304">
        <v>577</v>
      </c>
    </row>
    <row r="1305" spans="1:27" x14ac:dyDescent="0.25">
      <c r="A1305" s="9" t="s">
        <v>2800</v>
      </c>
      <c r="B1305" s="4" t="s">
        <v>1588</v>
      </c>
      <c r="C1305" s="4" t="s">
        <v>1589</v>
      </c>
      <c r="D1305" t="s">
        <v>688</v>
      </c>
      <c r="E1305" t="s">
        <v>151</v>
      </c>
      <c r="G1305" t="s">
        <v>1590</v>
      </c>
      <c r="L1305" t="s">
        <v>1591</v>
      </c>
      <c r="M1305" t="s">
        <v>1592</v>
      </c>
      <c r="N1305" t="s">
        <v>1593</v>
      </c>
      <c r="O1305" t="s">
        <v>1594</v>
      </c>
      <c r="Q1305" t="s">
        <v>695</v>
      </c>
      <c r="W1305" t="s">
        <v>695</v>
      </c>
      <c r="X1305" t="s">
        <v>1595</v>
      </c>
      <c r="Z1305" t="s">
        <v>290</v>
      </c>
    </row>
    <row r="1306" spans="1:27" x14ac:dyDescent="0.25">
      <c r="A1306" s="9" t="s">
        <v>2801</v>
      </c>
      <c r="B1306" s="4" t="s">
        <v>1588</v>
      </c>
      <c r="C1306" s="4" t="s">
        <v>1589</v>
      </c>
      <c r="D1306" t="s">
        <v>688</v>
      </c>
      <c r="E1306" t="s">
        <v>67</v>
      </c>
      <c r="G1306" t="s">
        <v>1590</v>
      </c>
      <c r="H1306" t="s">
        <v>100</v>
      </c>
      <c r="L1306" t="s">
        <v>1591</v>
      </c>
      <c r="M1306" t="s">
        <v>1592</v>
      </c>
      <c r="N1306" t="s">
        <v>1593</v>
      </c>
      <c r="O1306" t="s">
        <v>1594</v>
      </c>
      <c r="Q1306" t="s">
        <v>695</v>
      </c>
      <c r="W1306" t="s">
        <v>695</v>
      </c>
      <c r="X1306" t="s">
        <v>1595</v>
      </c>
      <c r="Z1306" t="s">
        <v>290</v>
      </c>
      <c r="AA1306">
        <v>501</v>
      </c>
    </row>
    <row r="1307" spans="1:27" x14ac:dyDescent="0.25">
      <c r="A1307" s="9" t="s">
        <v>2801</v>
      </c>
      <c r="B1307" s="4" t="s">
        <v>1588</v>
      </c>
      <c r="C1307" s="4" t="s">
        <v>1589</v>
      </c>
      <c r="D1307" t="s">
        <v>688</v>
      </c>
      <c r="E1307" t="s">
        <v>67</v>
      </c>
      <c r="G1307" t="s">
        <v>1590</v>
      </c>
      <c r="H1307" t="s">
        <v>101</v>
      </c>
      <c r="L1307" t="s">
        <v>1591</v>
      </c>
      <c r="M1307" t="s">
        <v>1592</v>
      </c>
      <c r="N1307" t="s">
        <v>1593</v>
      </c>
      <c r="O1307" t="s">
        <v>1594</v>
      </c>
      <c r="Q1307" t="s">
        <v>695</v>
      </c>
      <c r="W1307" t="s">
        <v>695</v>
      </c>
      <c r="X1307" t="s">
        <v>1595</v>
      </c>
      <c r="Z1307" t="s">
        <v>290</v>
      </c>
      <c r="AA1307">
        <v>510</v>
      </c>
    </row>
    <row r="1308" spans="1:27" x14ac:dyDescent="0.25">
      <c r="A1308" s="9" t="s">
        <v>2801</v>
      </c>
      <c r="B1308" s="4" t="s">
        <v>1588</v>
      </c>
      <c r="C1308" s="4" t="s">
        <v>1589</v>
      </c>
      <c r="D1308" t="s">
        <v>688</v>
      </c>
      <c r="E1308" t="s">
        <v>67</v>
      </c>
      <c r="G1308" t="s">
        <v>1590</v>
      </c>
      <c r="H1308" t="s">
        <v>144</v>
      </c>
      <c r="L1308" t="s">
        <v>1591</v>
      </c>
      <c r="M1308" t="s">
        <v>1592</v>
      </c>
      <c r="N1308" t="s">
        <v>1593</v>
      </c>
      <c r="O1308" t="s">
        <v>1594</v>
      </c>
      <c r="Q1308" t="s">
        <v>695</v>
      </c>
      <c r="W1308" t="s">
        <v>695</v>
      </c>
      <c r="X1308" t="s">
        <v>1595</v>
      </c>
      <c r="Z1308" t="s">
        <v>290</v>
      </c>
      <c r="AA1308">
        <v>563</v>
      </c>
    </row>
    <row r="1309" spans="1:27" x14ac:dyDescent="0.25">
      <c r="A1309" s="9" t="s">
        <v>2801</v>
      </c>
      <c r="B1309" s="4" t="s">
        <v>1588</v>
      </c>
      <c r="C1309" s="4" t="s">
        <v>1589</v>
      </c>
      <c r="D1309" t="s">
        <v>688</v>
      </c>
      <c r="E1309" t="s">
        <v>67</v>
      </c>
      <c r="G1309" t="s">
        <v>1590</v>
      </c>
      <c r="H1309" t="s">
        <v>10</v>
      </c>
      <c r="L1309" t="s">
        <v>1591</v>
      </c>
      <c r="M1309" t="s">
        <v>1592</v>
      </c>
      <c r="N1309" t="s">
        <v>1593</v>
      </c>
      <c r="O1309" t="s">
        <v>1594</v>
      </c>
      <c r="Q1309" t="s">
        <v>695</v>
      </c>
      <c r="W1309" t="s">
        <v>695</v>
      </c>
      <c r="X1309" t="s">
        <v>1595</v>
      </c>
      <c r="Z1309" t="s">
        <v>290</v>
      </c>
      <c r="AA1309">
        <v>572</v>
      </c>
    </row>
    <row r="1310" spans="1:27" x14ac:dyDescent="0.25">
      <c r="A1310" s="9" t="s">
        <v>2801</v>
      </c>
      <c r="B1310" s="4" t="s">
        <v>1588</v>
      </c>
      <c r="C1310" s="4" t="s">
        <v>1589</v>
      </c>
      <c r="D1310" t="s">
        <v>688</v>
      </c>
      <c r="E1310" t="s">
        <v>67</v>
      </c>
      <c r="G1310" t="s">
        <v>1590</v>
      </c>
      <c r="H1310" t="s">
        <v>6</v>
      </c>
      <c r="L1310" t="s">
        <v>1591</v>
      </c>
      <c r="M1310" t="s">
        <v>1592</v>
      </c>
      <c r="N1310" t="s">
        <v>1593</v>
      </c>
      <c r="O1310" t="s">
        <v>1594</v>
      </c>
      <c r="Q1310" t="s">
        <v>695</v>
      </c>
      <c r="W1310" t="s">
        <v>695</v>
      </c>
      <c r="X1310" t="s">
        <v>1595</v>
      </c>
      <c r="Z1310" t="s">
        <v>290</v>
      </c>
      <c r="AA1310">
        <v>574</v>
      </c>
    </row>
    <row r="1311" spans="1:27" x14ac:dyDescent="0.25">
      <c r="A1311" s="9" t="s">
        <v>2802</v>
      </c>
      <c r="B1311" s="4" t="s">
        <v>1588</v>
      </c>
      <c r="C1311" s="4" t="s">
        <v>1589</v>
      </c>
      <c r="D1311" t="s">
        <v>688</v>
      </c>
      <c r="E1311" t="s">
        <v>67</v>
      </c>
      <c r="G1311" t="s">
        <v>1590</v>
      </c>
      <c r="H1311" t="s">
        <v>3230</v>
      </c>
      <c r="L1311" t="s">
        <v>1591</v>
      </c>
      <c r="M1311" t="s">
        <v>1592</v>
      </c>
      <c r="N1311" t="s">
        <v>1593</v>
      </c>
      <c r="O1311" t="s">
        <v>1594</v>
      </c>
      <c r="Q1311" t="s">
        <v>695</v>
      </c>
      <c r="W1311" t="s">
        <v>695</v>
      </c>
      <c r="X1311" t="s">
        <v>1595</v>
      </c>
      <c r="Z1311" t="s">
        <v>290</v>
      </c>
      <c r="AA1311">
        <v>560</v>
      </c>
    </row>
    <row r="1312" spans="1:27" x14ac:dyDescent="0.25">
      <c r="A1312" s="9" t="s">
        <v>2803</v>
      </c>
      <c r="B1312" s="4" t="s">
        <v>1596</v>
      </c>
      <c r="C1312" s="4" t="s">
        <v>1597</v>
      </c>
      <c r="D1312" t="s">
        <v>1598</v>
      </c>
      <c r="E1312" t="s">
        <v>67</v>
      </c>
      <c r="G1312" t="s">
        <v>356</v>
      </c>
      <c r="H1312" t="s">
        <v>81</v>
      </c>
      <c r="K1312" t="s">
        <v>50</v>
      </c>
      <c r="L1312" t="s">
        <v>357</v>
      </c>
      <c r="M1312" t="s">
        <v>358</v>
      </c>
      <c r="N1312" t="s">
        <v>359</v>
      </c>
      <c r="O1312" t="s">
        <v>360</v>
      </c>
      <c r="Q1312" t="s">
        <v>361</v>
      </c>
      <c r="R1312" t="s">
        <v>359</v>
      </c>
      <c r="U1312" t="s">
        <v>360</v>
      </c>
      <c r="W1312" t="s">
        <v>361</v>
      </c>
      <c r="X1312" t="s">
        <v>362</v>
      </c>
      <c r="Y1312">
        <v>244</v>
      </c>
      <c r="Z1312" t="s">
        <v>363</v>
      </c>
      <c r="AA1312">
        <v>508</v>
      </c>
    </row>
    <row r="1313" spans="1:27" x14ac:dyDescent="0.25">
      <c r="A1313" s="9" t="s">
        <v>2803</v>
      </c>
      <c r="B1313" s="4" t="s">
        <v>1596</v>
      </c>
      <c r="C1313" s="4" t="s">
        <v>1597</v>
      </c>
      <c r="D1313" t="s">
        <v>1598</v>
      </c>
      <c r="E1313" t="s">
        <v>67</v>
      </c>
      <c r="G1313" t="s">
        <v>356</v>
      </c>
      <c r="H1313" t="s">
        <v>3227</v>
      </c>
      <c r="K1313" t="s">
        <v>50</v>
      </c>
      <c r="L1313" t="s">
        <v>357</v>
      </c>
      <c r="M1313" t="s">
        <v>358</v>
      </c>
      <c r="N1313" t="s">
        <v>359</v>
      </c>
      <c r="O1313" t="s">
        <v>360</v>
      </c>
      <c r="Q1313" t="s">
        <v>361</v>
      </c>
      <c r="R1313" t="s">
        <v>359</v>
      </c>
      <c r="U1313" t="s">
        <v>360</v>
      </c>
      <c r="W1313" t="s">
        <v>361</v>
      </c>
      <c r="X1313" t="s">
        <v>362</v>
      </c>
      <c r="Y1313">
        <v>244</v>
      </c>
      <c r="Z1313" t="s">
        <v>363</v>
      </c>
      <c r="AA1313">
        <v>565</v>
      </c>
    </row>
    <row r="1314" spans="1:27" x14ac:dyDescent="0.25">
      <c r="A1314" s="9" t="s">
        <v>2803</v>
      </c>
      <c r="B1314" s="4" t="s">
        <v>1596</v>
      </c>
      <c r="C1314" s="4" t="s">
        <v>1597</v>
      </c>
      <c r="D1314" t="s">
        <v>1598</v>
      </c>
      <c r="E1314" t="s">
        <v>67</v>
      </c>
      <c r="G1314" t="s">
        <v>356</v>
      </c>
      <c r="H1314" t="s">
        <v>143</v>
      </c>
      <c r="K1314" t="s">
        <v>50</v>
      </c>
      <c r="L1314" t="s">
        <v>357</v>
      </c>
      <c r="M1314" t="s">
        <v>358</v>
      </c>
      <c r="N1314" t="s">
        <v>359</v>
      </c>
      <c r="O1314" t="s">
        <v>360</v>
      </c>
      <c r="Q1314" t="s">
        <v>361</v>
      </c>
      <c r="R1314" t="s">
        <v>359</v>
      </c>
      <c r="U1314" t="s">
        <v>360</v>
      </c>
      <c r="W1314" t="s">
        <v>361</v>
      </c>
      <c r="X1314" t="s">
        <v>362</v>
      </c>
      <c r="Y1314">
        <v>244</v>
      </c>
      <c r="Z1314" t="s">
        <v>363</v>
      </c>
      <c r="AA1314">
        <v>577</v>
      </c>
    </row>
    <row r="1315" spans="1:27" x14ac:dyDescent="0.25">
      <c r="A1315" s="9" t="s">
        <v>2804</v>
      </c>
      <c r="B1315" s="4">
        <v>114722995339</v>
      </c>
    </row>
    <row r="1316" spans="1:27" x14ac:dyDescent="0.25">
      <c r="A1316" s="9" t="s">
        <v>2308</v>
      </c>
      <c r="D1316" s="2" t="s">
        <v>1599</v>
      </c>
      <c r="E1316" t="s">
        <v>1</v>
      </c>
      <c r="G1316" t="s">
        <v>3214</v>
      </c>
      <c r="L1316" s="9" t="s">
        <v>359</v>
      </c>
      <c r="N1316" t="s">
        <v>360</v>
      </c>
      <c r="P1316" t="s">
        <v>361</v>
      </c>
      <c r="Q1316" t="s">
        <v>362</v>
      </c>
      <c r="R1316">
        <v>244</v>
      </c>
      <c r="S1316" t="s">
        <v>363</v>
      </c>
      <c r="T1316">
        <v>501</v>
      </c>
      <c r="U1316" t="s">
        <v>100</v>
      </c>
    </row>
    <row r="1317" spans="1:27" x14ac:dyDescent="0.25">
      <c r="A1317" s="9" t="s">
        <v>2804</v>
      </c>
      <c r="B1317" s="4">
        <v>114722995339</v>
      </c>
    </row>
    <row r="1318" spans="1:27" x14ac:dyDescent="0.25">
      <c r="A1318" s="9" t="s">
        <v>2308</v>
      </c>
      <c r="D1318" s="2" t="s">
        <v>1599</v>
      </c>
      <c r="E1318" t="s">
        <v>1</v>
      </c>
      <c r="G1318" t="s">
        <v>356</v>
      </c>
      <c r="L1318" s="9" t="s">
        <v>359</v>
      </c>
      <c r="N1318" t="s">
        <v>360</v>
      </c>
      <c r="P1318" t="s">
        <v>361</v>
      </c>
      <c r="Q1318" t="s">
        <v>362</v>
      </c>
      <c r="R1318">
        <v>244</v>
      </c>
      <c r="S1318" t="s">
        <v>363</v>
      </c>
      <c r="T1318">
        <v>510</v>
      </c>
      <c r="U1318" t="s">
        <v>101</v>
      </c>
    </row>
    <row r="1319" spans="1:27" x14ac:dyDescent="0.25">
      <c r="A1319" s="9" t="s">
        <v>2804</v>
      </c>
      <c r="B1319" s="4">
        <v>114722995339</v>
      </c>
      <c r="L1319" s="9"/>
    </row>
    <row r="1320" spans="1:27" x14ac:dyDescent="0.25">
      <c r="A1320" s="9" t="s">
        <v>2308</v>
      </c>
      <c r="D1320" s="2" t="s">
        <v>1599</v>
      </c>
      <c r="E1320" t="s">
        <v>1</v>
      </c>
      <c r="G1320" t="s">
        <v>356</v>
      </c>
      <c r="L1320" s="9" t="s">
        <v>359</v>
      </c>
      <c r="N1320" t="s">
        <v>360</v>
      </c>
      <c r="P1320" t="s">
        <v>361</v>
      </c>
      <c r="Q1320" t="s">
        <v>362</v>
      </c>
      <c r="R1320">
        <v>244</v>
      </c>
      <c r="S1320" t="s">
        <v>363</v>
      </c>
      <c r="T1320">
        <v>515</v>
      </c>
      <c r="U1320" t="s">
        <v>126</v>
      </c>
    </row>
    <row r="1321" spans="1:27" x14ac:dyDescent="0.25">
      <c r="A1321" s="9" t="s">
        <v>2804</v>
      </c>
      <c r="B1321" s="4">
        <v>114722995339</v>
      </c>
      <c r="L1321" s="9"/>
    </row>
    <row r="1322" spans="1:27" x14ac:dyDescent="0.25">
      <c r="A1322" s="9" t="s">
        <v>2308</v>
      </c>
      <c r="D1322" s="2" t="s">
        <v>1599</v>
      </c>
      <c r="E1322" t="s">
        <v>1</v>
      </c>
      <c r="G1322" t="s">
        <v>356</v>
      </c>
      <c r="L1322" s="9" t="s">
        <v>359</v>
      </c>
      <c r="N1322" t="s">
        <v>360</v>
      </c>
      <c r="P1322" t="s">
        <v>361</v>
      </c>
      <c r="Q1322" t="s">
        <v>362</v>
      </c>
      <c r="R1322">
        <v>244</v>
      </c>
      <c r="S1322" t="s">
        <v>363</v>
      </c>
      <c r="T1322">
        <v>560</v>
      </c>
      <c r="U1322" t="s">
        <v>161</v>
      </c>
      <c r="V1322" t="s">
        <v>162</v>
      </c>
    </row>
    <row r="1323" spans="1:27" x14ac:dyDescent="0.25">
      <c r="A1323" s="9" t="s">
        <v>2804</v>
      </c>
      <c r="B1323" s="4">
        <v>114722995339</v>
      </c>
      <c r="L1323" s="9"/>
    </row>
    <row r="1324" spans="1:27" x14ac:dyDescent="0.25">
      <c r="A1324" s="9" t="s">
        <v>2308</v>
      </c>
      <c r="D1324" s="2" t="s">
        <v>1599</v>
      </c>
      <c r="E1324" t="s">
        <v>1</v>
      </c>
      <c r="G1324" t="s">
        <v>356</v>
      </c>
      <c r="L1324" s="9" t="s">
        <v>359</v>
      </c>
      <c r="N1324" t="s">
        <v>360</v>
      </c>
      <c r="P1324" t="s">
        <v>361</v>
      </c>
      <c r="Q1324" t="s">
        <v>362</v>
      </c>
      <c r="R1324">
        <v>244</v>
      </c>
      <c r="S1324" t="s">
        <v>363</v>
      </c>
      <c r="T1324">
        <v>561</v>
      </c>
      <c r="U1324" t="s">
        <v>163</v>
      </c>
    </row>
    <row r="1325" spans="1:27" x14ac:dyDescent="0.25">
      <c r="A1325" s="9" t="s">
        <v>2804</v>
      </c>
      <c r="B1325" s="4">
        <v>114722995339</v>
      </c>
      <c r="L1325" s="9"/>
    </row>
    <row r="1326" spans="1:27" x14ac:dyDescent="0.25">
      <c r="A1326" s="9" t="s">
        <v>2308</v>
      </c>
      <c r="D1326" t="s">
        <v>2273</v>
      </c>
      <c r="E1326" t="s">
        <v>1</v>
      </c>
      <c r="G1326" t="s">
        <v>356</v>
      </c>
      <c r="L1326" s="9" t="s">
        <v>359</v>
      </c>
      <c r="N1326" t="s">
        <v>360</v>
      </c>
      <c r="P1326" t="s">
        <v>361</v>
      </c>
      <c r="Q1326" t="s">
        <v>362</v>
      </c>
      <c r="R1326">
        <v>244</v>
      </c>
      <c r="S1326" t="s">
        <v>363</v>
      </c>
      <c r="T1326">
        <v>574</v>
      </c>
      <c r="U1326" t="s">
        <v>6</v>
      </c>
    </row>
    <row r="1327" spans="1:27" x14ac:dyDescent="0.25">
      <c r="A1327" s="9" t="s">
        <v>2804</v>
      </c>
      <c r="B1327" s="4">
        <v>114722995339</v>
      </c>
      <c r="L1327" s="9"/>
    </row>
    <row r="1328" spans="1:27" x14ac:dyDescent="0.25">
      <c r="A1328" s="9" t="s">
        <v>2308</v>
      </c>
      <c r="D1328" s="2" t="s">
        <v>1599</v>
      </c>
      <c r="E1328" t="s">
        <v>1</v>
      </c>
      <c r="G1328" t="s">
        <v>356</v>
      </c>
      <c r="L1328" s="9" t="s">
        <v>359</v>
      </c>
      <c r="N1328" t="s">
        <v>360</v>
      </c>
      <c r="P1328" t="s">
        <v>361</v>
      </c>
      <c r="Q1328" t="s">
        <v>362</v>
      </c>
      <c r="R1328">
        <v>244</v>
      </c>
      <c r="S1328" t="s">
        <v>363</v>
      </c>
      <c r="T1328">
        <v>575</v>
      </c>
      <c r="U1328" t="s">
        <v>23</v>
      </c>
    </row>
    <row r="1329" spans="1:27" x14ac:dyDescent="0.25">
      <c r="A1329" s="9" t="s">
        <v>2805</v>
      </c>
      <c r="B1329" s="4" t="s">
        <v>1600</v>
      </c>
      <c r="C1329" s="4" t="s">
        <v>1597</v>
      </c>
      <c r="D1329" t="s">
        <v>1601</v>
      </c>
      <c r="E1329" t="s">
        <v>67</v>
      </c>
      <c r="G1329" t="s">
        <v>356</v>
      </c>
      <c r="H1329" t="s">
        <v>320</v>
      </c>
      <c r="N1329" t="s">
        <v>359</v>
      </c>
      <c r="O1329" t="s">
        <v>360</v>
      </c>
      <c r="Q1329" t="s">
        <v>361</v>
      </c>
      <c r="R1329" t="s">
        <v>359</v>
      </c>
      <c r="U1329" t="s">
        <v>360</v>
      </c>
      <c r="W1329" t="s">
        <v>361</v>
      </c>
      <c r="X1329" t="s">
        <v>362</v>
      </c>
      <c r="Y1329">
        <v>244</v>
      </c>
      <c r="Z1329" t="s">
        <v>363</v>
      </c>
      <c r="AA1329">
        <v>562</v>
      </c>
    </row>
    <row r="1330" spans="1:27" x14ac:dyDescent="0.25">
      <c r="A1330" s="9" t="s">
        <v>2805</v>
      </c>
      <c r="B1330" s="4" t="s">
        <v>1600</v>
      </c>
      <c r="C1330" s="4" t="s">
        <v>1597</v>
      </c>
      <c r="D1330" t="s">
        <v>1601</v>
      </c>
      <c r="E1330" t="s">
        <v>67</v>
      </c>
      <c r="G1330" t="s">
        <v>356</v>
      </c>
      <c r="H1330" t="s">
        <v>127</v>
      </c>
      <c r="N1330" t="s">
        <v>359</v>
      </c>
      <c r="O1330" t="s">
        <v>360</v>
      </c>
      <c r="Q1330" t="s">
        <v>361</v>
      </c>
      <c r="R1330" t="s">
        <v>359</v>
      </c>
      <c r="U1330" t="s">
        <v>360</v>
      </c>
      <c r="W1330" t="s">
        <v>361</v>
      </c>
      <c r="X1330" t="s">
        <v>362</v>
      </c>
      <c r="Y1330">
        <v>244</v>
      </c>
      <c r="Z1330" t="s">
        <v>363</v>
      </c>
      <c r="AA1330">
        <v>590</v>
      </c>
    </row>
    <row r="1331" spans="1:27" x14ac:dyDescent="0.25">
      <c r="A1331" s="9" t="s">
        <v>2806</v>
      </c>
      <c r="B1331" s="4" t="s">
        <v>1602</v>
      </c>
      <c r="C1331" s="4" t="s">
        <v>1603</v>
      </c>
      <c r="D1331" t="s">
        <v>1604</v>
      </c>
      <c r="E1331" t="s">
        <v>25</v>
      </c>
      <c r="G1331" t="s">
        <v>356</v>
      </c>
      <c r="H1331" t="s">
        <v>46</v>
      </c>
      <c r="N1331" t="s">
        <v>359</v>
      </c>
      <c r="O1331" t="s">
        <v>360</v>
      </c>
      <c r="Q1331" t="s">
        <v>361</v>
      </c>
      <c r="R1331" t="s">
        <v>359</v>
      </c>
      <c r="U1331" t="s">
        <v>360</v>
      </c>
      <c r="W1331" t="s">
        <v>361</v>
      </c>
      <c r="X1331" t="s">
        <v>362</v>
      </c>
      <c r="Y1331">
        <v>244</v>
      </c>
      <c r="Z1331" t="s">
        <v>363</v>
      </c>
      <c r="AA1331">
        <v>506</v>
      </c>
    </row>
    <row r="1332" spans="1:27" x14ac:dyDescent="0.25">
      <c r="A1332" s="9" t="s">
        <v>2806</v>
      </c>
      <c r="B1332" s="4" t="s">
        <v>1602</v>
      </c>
      <c r="C1332" s="4" t="s">
        <v>1603</v>
      </c>
      <c r="D1332" t="s">
        <v>1604</v>
      </c>
      <c r="E1332" t="s">
        <v>25</v>
      </c>
      <c r="G1332" t="s">
        <v>356</v>
      </c>
      <c r="H1332" t="s">
        <v>141</v>
      </c>
      <c r="N1332" t="s">
        <v>359</v>
      </c>
      <c r="O1332" t="s">
        <v>360</v>
      </c>
      <c r="Q1332" t="s">
        <v>361</v>
      </c>
      <c r="R1332" t="s">
        <v>359</v>
      </c>
      <c r="U1332" t="s">
        <v>360</v>
      </c>
      <c r="W1332" t="s">
        <v>361</v>
      </c>
      <c r="X1332" t="s">
        <v>362</v>
      </c>
      <c r="Y1332">
        <v>244</v>
      </c>
      <c r="Z1332" t="s">
        <v>363</v>
      </c>
      <c r="AA1332">
        <v>516</v>
      </c>
    </row>
    <row r="1333" spans="1:27" x14ac:dyDescent="0.25">
      <c r="A1333" s="9" t="s">
        <v>2806</v>
      </c>
      <c r="B1333" s="4" t="s">
        <v>1602</v>
      </c>
      <c r="C1333" s="4" t="s">
        <v>1603</v>
      </c>
      <c r="D1333" t="s">
        <v>1604</v>
      </c>
      <c r="E1333" t="s">
        <v>25</v>
      </c>
      <c r="G1333" t="s">
        <v>356</v>
      </c>
      <c r="H1333" t="s">
        <v>144</v>
      </c>
      <c r="N1333" t="s">
        <v>359</v>
      </c>
      <c r="O1333" t="s">
        <v>360</v>
      </c>
      <c r="Q1333" t="s">
        <v>361</v>
      </c>
      <c r="R1333" t="s">
        <v>359</v>
      </c>
      <c r="U1333" t="s">
        <v>360</v>
      </c>
      <c r="W1333" t="s">
        <v>361</v>
      </c>
      <c r="X1333" t="s">
        <v>362</v>
      </c>
      <c r="Y1333">
        <v>244</v>
      </c>
      <c r="Z1333" t="s">
        <v>363</v>
      </c>
      <c r="AA1333">
        <v>563</v>
      </c>
    </row>
    <row r="1334" spans="1:27" x14ac:dyDescent="0.25">
      <c r="A1334" s="9" t="s">
        <v>2806</v>
      </c>
      <c r="B1334" s="4" t="s">
        <v>1602</v>
      </c>
      <c r="C1334" s="4" t="s">
        <v>1603</v>
      </c>
      <c r="D1334" t="s">
        <v>1604</v>
      </c>
      <c r="E1334" t="s">
        <v>25</v>
      </c>
      <c r="G1334" t="s">
        <v>356</v>
      </c>
      <c r="H1334" t="s">
        <v>321</v>
      </c>
      <c r="N1334" t="s">
        <v>359</v>
      </c>
      <c r="O1334" t="s">
        <v>360</v>
      </c>
      <c r="Q1334" t="s">
        <v>361</v>
      </c>
      <c r="R1334" t="s">
        <v>359</v>
      </c>
      <c r="U1334" t="s">
        <v>360</v>
      </c>
      <c r="W1334" t="s">
        <v>361</v>
      </c>
      <c r="X1334" t="s">
        <v>362</v>
      </c>
      <c r="Y1334">
        <v>244</v>
      </c>
      <c r="Z1334" t="s">
        <v>363</v>
      </c>
      <c r="AA1334">
        <v>566</v>
      </c>
    </row>
    <row r="1335" spans="1:27" x14ac:dyDescent="0.25">
      <c r="A1335" s="9" t="s">
        <v>2806</v>
      </c>
      <c r="B1335" s="4" t="s">
        <v>1602</v>
      </c>
      <c r="C1335" s="4" t="s">
        <v>1603</v>
      </c>
      <c r="D1335" t="s">
        <v>1604</v>
      </c>
      <c r="E1335" t="s">
        <v>25</v>
      </c>
      <c r="G1335" t="s">
        <v>356</v>
      </c>
      <c r="H1335" t="s">
        <v>147</v>
      </c>
      <c r="N1335" t="s">
        <v>359</v>
      </c>
      <c r="O1335" t="s">
        <v>360</v>
      </c>
      <c r="Q1335" t="s">
        <v>361</v>
      </c>
      <c r="R1335" t="s">
        <v>359</v>
      </c>
      <c r="U1335" t="s">
        <v>360</v>
      </c>
      <c r="W1335" t="s">
        <v>361</v>
      </c>
      <c r="X1335" t="s">
        <v>362</v>
      </c>
      <c r="Y1335">
        <v>244</v>
      </c>
      <c r="Z1335" t="s">
        <v>363</v>
      </c>
      <c r="AA1335">
        <v>568</v>
      </c>
    </row>
    <row r="1336" spans="1:27" x14ac:dyDescent="0.25">
      <c r="A1336" s="9" t="s">
        <v>2806</v>
      </c>
      <c r="B1336" s="4" t="s">
        <v>1602</v>
      </c>
      <c r="C1336" s="4" t="s">
        <v>1603</v>
      </c>
      <c r="D1336" t="s">
        <v>1604</v>
      </c>
      <c r="E1336" t="s">
        <v>25</v>
      </c>
      <c r="G1336" t="s">
        <v>356</v>
      </c>
      <c r="H1336" t="s">
        <v>10</v>
      </c>
      <c r="N1336" t="s">
        <v>359</v>
      </c>
      <c r="O1336" t="s">
        <v>360</v>
      </c>
      <c r="Q1336" t="s">
        <v>361</v>
      </c>
      <c r="R1336" t="s">
        <v>359</v>
      </c>
      <c r="U1336" t="s">
        <v>360</v>
      </c>
      <c r="W1336" t="s">
        <v>361</v>
      </c>
      <c r="X1336" t="s">
        <v>362</v>
      </c>
      <c r="Y1336">
        <v>244</v>
      </c>
      <c r="Z1336" t="s">
        <v>363</v>
      </c>
      <c r="AA1336">
        <v>572</v>
      </c>
    </row>
    <row r="1337" spans="1:27" x14ac:dyDescent="0.25">
      <c r="A1337" s="9" t="s">
        <v>2806</v>
      </c>
      <c r="B1337" s="4" t="s">
        <v>1602</v>
      </c>
      <c r="C1337" s="4" t="s">
        <v>1603</v>
      </c>
      <c r="D1337" t="s">
        <v>1604</v>
      </c>
      <c r="E1337" t="s">
        <v>25</v>
      </c>
      <c r="G1337" t="s">
        <v>356</v>
      </c>
      <c r="H1337" t="s">
        <v>164</v>
      </c>
      <c r="N1337" t="s">
        <v>359</v>
      </c>
      <c r="O1337" t="s">
        <v>360</v>
      </c>
      <c r="Q1337" t="s">
        <v>361</v>
      </c>
      <c r="R1337" t="s">
        <v>359</v>
      </c>
      <c r="U1337" t="s">
        <v>360</v>
      </c>
      <c r="W1337" t="s">
        <v>361</v>
      </c>
      <c r="X1337" t="s">
        <v>362</v>
      </c>
      <c r="Y1337">
        <v>244</v>
      </c>
      <c r="Z1337" t="s">
        <v>363</v>
      </c>
      <c r="AA1337">
        <v>576</v>
      </c>
    </row>
    <row r="1338" spans="1:27" x14ac:dyDescent="0.25">
      <c r="A1338" s="9" t="s">
        <v>2807</v>
      </c>
      <c r="D1338" s="2" t="s">
        <v>3209</v>
      </c>
      <c r="E1338" t="s">
        <v>1</v>
      </c>
      <c r="F1338" s="9"/>
      <c r="G1338" t="s">
        <v>1605</v>
      </c>
      <c r="L1338">
        <v>55</v>
      </c>
      <c r="M1338" t="s">
        <v>1606</v>
      </c>
      <c r="N1338" t="s">
        <v>1607</v>
      </c>
      <c r="O1338" t="s">
        <v>1193</v>
      </c>
      <c r="P1338" t="s">
        <v>72</v>
      </c>
      <c r="Q1338" t="s">
        <v>4</v>
      </c>
      <c r="X1338" t="s">
        <v>1608</v>
      </c>
    </row>
    <row r="1339" spans="1:27" x14ac:dyDescent="0.25">
      <c r="A1339" s="9" t="s">
        <v>2808</v>
      </c>
      <c r="B1339" s="4" t="s">
        <v>399</v>
      </c>
      <c r="C1339" s="4" t="s">
        <v>400</v>
      </c>
      <c r="D1339" t="s">
        <v>401</v>
      </c>
      <c r="E1339" t="s">
        <v>67</v>
      </c>
      <c r="F1339" t="s">
        <v>230</v>
      </c>
      <c r="G1339" t="s">
        <v>403</v>
      </c>
      <c r="L1339" t="s">
        <v>404</v>
      </c>
      <c r="M1339" t="s">
        <v>405</v>
      </c>
      <c r="O1339" t="s">
        <v>406</v>
      </c>
      <c r="U1339" t="s">
        <v>406</v>
      </c>
      <c r="V1339">
        <v>75008</v>
      </c>
      <c r="X1339" t="s">
        <v>290</v>
      </c>
    </row>
    <row r="1340" spans="1:27" x14ac:dyDescent="0.25">
      <c r="A1340" s="9" t="s">
        <v>2809</v>
      </c>
      <c r="B1340" s="4" t="s">
        <v>1609</v>
      </c>
      <c r="C1340" s="4" t="s">
        <v>400</v>
      </c>
      <c r="D1340" t="s">
        <v>401</v>
      </c>
      <c r="E1340" t="s">
        <v>1</v>
      </c>
      <c r="F1340" t="s">
        <v>552</v>
      </c>
      <c r="G1340" t="s">
        <v>403</v>
      </c>
      <c r="H1340" t="s">
        <v>142</v>
      </c>
      <c r="L1340" t="s">
        <v>404</v>
      </c>
      <c r="M1340" t="s">
        <v>405</v>
      </c>
      <c r="O1340" t="s">
        <v>406</v>
      </c>
      <c r="U1340" t="s">
        <v>406</v>
      </c>
      <c r="V1340">
        <v>75008</v>
      </c>
      <c r="X1340" t="s">
        <v>290</v>
      </c>
      <c r="Y1340">
        <v>579</v>
      </c>
    </row>
    <row r="1341" spans="1:27" x14ac:dyDescent="0.25">
      <c r="A1341" s="9" t="s">
        <v>2809</v>
      </c>
      <c r="B1341" s="4" t="s">
        <v>1609</v>
      </c>
      <c r="C1341" s="4" t="s">
        <v>400</v>
      </c>
      <c r="D1341" t="s">
        <v>401</v>
      </c>
      <c r="E1341" t="s">
        <v>1</v>
      </c>
      <c r="F1341" t="s">
        <v>552</v>
      </c>
      <c r="G1341" t="s">
        <v>403</v>
      </c>
      <c r="H1341" t="s">
        <v>321</v>
      </c>
      <c r="L1341" t="s">
        <v>404</v>
      </c>
      <c r="M1341" t="s">
        <v>405</v>
      </c>
      <c r="O1341" t="s">
        <v>406</v>
      </c>
      <c r="U1341" t="s">
        <v>406</v>
      </c>
      <c r="V1341">
        <v>75008</v>
      </c>
      <c r="X1341" t="s">
        <v>290</v>
      </c>
      <c r="Y1341">
        <v>566</v>
      </c>
    </row>
    <row r="1342" spans="1:27" x14ac:dyDescent="0.25">
      <c r="A1342" s="9" t="s">
        <v>2809</v>
      </c>
      <c r="B1342" s="4" t="s">
        <v>1609</v>
      </c>
      <c r="C1342" s="4" t="s">
        <v>400</v>
      </c>
      <c r="D1342" t="s">
        <v>401</v>
      </c>
      <c r="E1342" t="s">
        <v>1</v>
      </c>
      <c r="F1342" t="s">
        <v>552</v>
      </c>
      <c r="G1342" t="s">
        <v>403</v>
      </c>
      <c r="H1342" t="s">
        <v>147</v>
      </c>
      <c r="L1342" t="s">
        <v>404</v>
      </c>
      <c r="M1342" t="s">
        <v>405</v>
      </c>
      <c r="O1342" t="s">
        <v>406</v>
      </c>
      <c r="U1342" t="s">
        <v>406</v>
      </c>
      <c r="V1342">
        <v>75008</v>
      </c>
      <c r="X1342" t="s">
        <v>290</v>
      </c>
      <c r="Y1342">
        <v>568</v>
      </c>
    </row>
    <row r="1343" spans="1:27" x14ac:dyDescent="0.25">
      <c r="A1343" s="9" t="s">
        <v>2809</v>
      </c>
      <c r="B1343" s="4" t="s">
        <v>1609</v>
      </c>
      <c r="C1343" s="4" t="s">
        <v>400</v>
      </c>
      <c r="D1343" t="s">
        <v>401</v>
      </c>
      <c r="E1343" t="s">
        <v>1</v>
      </c>
      <c r="F1343" t="s">
        <v>552</v>
      </c>
      <c r="G1343" t="s">
        <v>403</v>
      </c>
      <c r="H1343" t="s">
        <v>320</v>
      </c>
      <c r="L1343" t="s">
        <v>404</v>
      </c>
      <c r="M1343" t="s">
        <v>405</v>
      </c>
      <c r="O1343" t="s">
        <v>406</v>
      </c>
      <c r="U1343" t="s">
        <v>406</v>
      </c>
      <c r="V1343">
        <v>75008</v>
      </c>
      <c r="X1343" t="s">
        <v>290</v>
      </c>
      <c r="Y1343">
        <v>562</v>
      </c>
    </row>
    <row r="1344" spans="1:27" x14ac:dyDescent="0.25">
      <c r="A1344" s="9" t="s">
        <v>2809</v>
      </c>
      <c r="B1344" s="4" t="s">
        <v>1609</v>
      </c>
      <c r="C1344" s="4" t="s">
        <v>400</v>
      </c>
      <c r="D1344" t="s">
        <v>401</v>
      </c>
      <c r="E1344" t="s">
        <v>1</v>
      </c>
      <c r="F1344" t="s">
        <v>552</v>
      </c>
      <c r="G1344" t="s">
        <v>403</v>
      </c>
      <c r="H1344" t="s">
        <v>144</v>
      </c>
      <c r="L1344" t="s">
        <v>404</v>
      </c>
      <c r="M1344" t="s">
        <v>405</v>
      </c>
      <c r="O1344" t="s">
        <v>406</v>
      </c>
      <c r="U1344" t="s">
        <v>406</v>
      </c>
      <c r="V1344">
        <v>75008</v>
      </c>
      <c r="X1344" t="s">
        <v>290</v>
      </c>
      <c r="Y1344">
        <v>563</v>
      </c>
    </row>
    <row r="1345" spans="1:25" x14ac:dyDescent="0.25">
      <c r="A1345" s="9" t="s">
        <v>2810</v>
      </c>
      <c r="B1345" s="4" t="s">
        <v>1610</v>
      </c>
      <c r="C1345" s="4" t="s">
        <v>400</v>
      </c>
      <c r="D1345" t="s">
        <v>401</v>
      </c>
      <c r="E1345" t="s">
        <v>1005</v>
      </c>
      <c r="G1345" t="s">
        <v>403</v>
      </c>
      <c r="H1345" t="s">
        <v>45</v>
      </c>
      <c r="L1345" t="s">
        <v>404</v>
      </c>
      <c r="M1345" t="s">
        <v>405</v>
      </c>
      <c r="O1345" t="s">
        <v>406</v>
      </c>
      <c r="U1345" t="s">
        <v>406</v>
      </c>
      <c r="V1345">
        <v>75008</v>
      </c>
      <c r="X1345" t="s">
        <v>290</v>
      </c>
      <c r="Y1345">
        <v>10002</v>
      </c>
    </row>
    <row r="1346" spans="1:25" x14ac:dyDescent="0.25">
      <c r="A1346" s="9" t="s">
        <v>2811</v>
      </c>
      <c r="B1346" s="4" t="s">
        <v>1611</v>
      </c>
      <c r="C1346" s="4" t="s">
        <v>400</v>
      </c>
      <c r="D1346" t="s">
        <v>401</v>
      </c>
      <c r="E1346" t="s">
        <v>1612</v>
      </c>
      <c r="G1346" t="s">
        <v>403</v>
      </c>
      <c r="H1346" t="s">
        <v>322</v>
      </c>
      <c r="L1346" t="s">
        <v>404</v>
      </c>
      <c r="M1346" t="s">
        <v>405</v>
      </c>
      <c r="O1346" t="s">
        <v>406</v>
      </c>
      <c r="U1346" t="s">
        <v>406</v>
      </c>
      <c r="V1346">
        <v>75008</v>
      </c>
      <c r="X1346" t="s">
        <v>290</v>
      </c>
      <c r="Y1346">
        <v>10010</v>
      </c>
    </row>
    <row r="1347" spans="1:25" x14ac:dyDescent="0.25">
      <c r="A1347" s="9" t="s">
        <v>2811</v>
      </c>
      <c r="B1347" s="4" t="s">
        <v>1611</v>
      </c>
      <c r="C1347" s="4" t="s">
        <v>400</v>
      </c>
      <c r="D1347" t="s">
        <v>401</v>
      </c>
      <c r="E1347" t="s">
        <v>1612</v>
      </c>
      <c r="G1347" t="s">
        <v>403</v>
      </c>
      <c r="H1347" t="s">
        <v>126</v>
      </c>
      <c r="L1347" t="s">
        <v>404</v>
      </c>
      <c r="M1347" t="s">
        <v>405</v>
      </c>
      <c r="O1347" t="s">
        <v>406</v>
      </c>
      <c r="U1347" t="s">
        <v>406</v>
      </c>
      <c r="V1347">
        <v>75008</v>
      </c>
      <c r="X1347" t="s">
        <v>290</v>
      </c>
      <c r="Y1347">
        <v>515</v>
      </c>
    </row>
    <row r="1348" spans="1:25" x14ac:dyDescent="0.25">
      <c r="A1348" s="9" t="s">
        <v>2812</v>
      </c>
      <c r="B1348" s="4" t="s">
        <v>1613</v>
      </c>
      <c r="C1348" s="4" t="s">
        <v>400</v>
      </c>
      <c r="D1348" t="s">
        <v>401</v>
      </c>
      <c r="E1348" t="s">
        <v>67</v>
      </c>
      <c r="G1348" t="s">
        <v>403</v>
      </c>
      <c r="H1348" t="s">
        <v>81</v>
      </c>
      <c r="L1348" t="s">
        <v>404</v>
      </c>
      <c r="M1348" t="s">
        <v>405</v>
      </c>
      <c r="O1348" t="s">
        <v>406</v>
      </c>
      <c r="U1348" t="s">
        <v>406</v>
      </c>
      <c r="V1348">
        <v>75008</v>
      </c>
      <c r="X1348" t="s">
        <v>290</v>
      </c>
      <c r="Y1348">
        <v>508</v>
      </c>
    </row>
    <row r="1349" spans="1:25" x14ac:dyDescent="0.25">
      <c r="A1349" s="9" t="s">
        <v>2812</v>
      </c>
      <c r="B1349" s="4" t="s">
        <v>1613</v>
      </c>
      <c r="C1349" s="4" t="s">
        <v>400</v>
      </c>
      <c r="D1349" t="s">
        <v>401</v>
      </c>
      <c r="E1349" t="s">
        <v>67</v>
      </c>
      <c r="G1349" t="s">
        <v>403</v>
      </c>
      <c r="H1349" t="s">
        <v>3230</v>
      </c>
      <c r="L1349" t="s">
        <v>404</v>
      </c>
      <c r="M1349" t="s">
        <v>405</v>
      </c>
      <c r="O1349" t="s">
        <v>406</v>
      </c>
      <c r="U1349" t="s">
        <v>406</v>
      </c>
      <c r="V1349">
        <v>75008</v>
      </c>
      <c r="X1349" t="s">
        <v>290</v>
      </c>
      <c r="Y1349">
        <v>560</v>
      </c>
    </row>
    <row r="1350" spans="1:25" x14ac:dyDescent="0.25">
      <c r="A1350" s="9" t="s">
        <v>2812</v>
      </c>
      <c r="B1350" s="4" t="s">
        <v>1613</v>
      </c>
      <c r="C1350" s="4" t="s">
        <v>400</v>
      </c>
      <c r="D1350" t="s">
        <v>401</v>
      </c>
      <c r="E1350" t="s">
        <v>67</v>
      </c>
      <c r="G1350" t="s">
        <v>403</v>
      </c>
      <c r="H1350" t="s">
        <v>163</v>
      </c>
      <c r="L1350" t="s">
        <v>404</v>
      </c>
      <c r="M1350" t="s">
        <v>405</v>
      </c>
      <c r="O1350" t="s">
        <v>406</v>
      </c>
      <c r="U1350" t="s">
        <v>406</v>
      </c>
      <c r="V1350">
        <v>75008</v>
      </c>
      <c r="X1350" t="s">
        <v>290</v>
      </c>
      <c r="Y1350">
        <v>561</v>
      </c>
    </row>
    <row r="1351" spans="1:25" x14ac:dyDescent="0.25">
      <c r="A1351" s="9" t="s">
        <v>2813</v>
      </c>
      <c r="B1351" s="4" t="s">
        <v>1614</v>
      </c>
      <c r="C1351" s="4" t="s">
        <v>400</v>
      </c>
      <c r="D1351" t="s">
        <v>401</v>
      </c>
      <c r="E1351" t="s">
        <v>1615</v>
      </c>
      <c r="G1351" t="s">
        <v>403</v>
      </c>
      <c r="H1351" t="s">
        <v>322</v>
      </c>
      <c r="L1351" t="s">
        <v>404</v>
      </c>
      <c r="M1351" t="s">
        <v>405</v>
      </c>
      <c r="O1351" t="s">
        <v>406</v>
      </c>
      <c r="U1351" t="s">
        <v>406</v>
      </c>
      <c r="V1351">
        <v>75008</v>
      </c>
      <c r="X1351" t="s">
        <v>290</v>
      </c>
      <c r="Y1351">
        <v>10010</v>
      </c>
    </row>
    <row r="1352" spans="1:25" x14ac:dyDescent="0.25">
      <c r="A1352" s="9" t="s">
        <v>2813</v>
      </c>
      <c r="B1352" s="4" t="s">
        <v>1614</v>
      </c>
      <c r="C1352" s="4" t="s">
        <v>400</v>
      </c>
      <c r="D1352" t="s">
        <v>401</v>
      </c>
      <c r="E1352" t="s">
        <v>1615</v>
      </c>
      <c r="G1352" t="s">
        <v>403</v>
      </c>
      <c r="H1352" t="s">
        <v>6</v>
      </c>
      <c r="L1352" t="s">
        <v>404</v>
      </c>
      <c r="M1352" t="s">
        <v>405</v>
      </c>
      <c r="O1352" t="s">
        <v>406</v>
      </c>
      <c r="U1352" t="s">
        <v>406</v>
      </c>
      <c r="V1352">
        <v>75008</v>
      </c>
      <c r="X1352" t="s">
        <v>290</v>
      </c>
      <c r="Y1352">
        <v>574</v>
      </c>
    </row>
    <row r="1353" spans="1:25" x14ac:dyDescent="0.25">
      <c r="A1353" s="9" t="s">
        <v>2814</v>
      </c>
      <c r="B1353" s="4" t="s">
        <v>1616</v>
      </c>
      <c r="C1353" s="4" t="s">
        <v>400</v>
      </c>
      <c r="D1353" t="s">
        <v>401</v>
      </c>
      <c r="E1353" t="s">
        <v>43</v>
      </c>
      <c r="G1353" t="s">
        <v>403</v>
      </c>
      <c r="H1353" t="s">
        <v>45</v>
      </c>
      <c r="L1353" t="s">
        <v>404</v>
      </c>
      <c r="M1353" t="s">
        <v>405</v>
      </c>
      <c r="O1353" t="s">
        <v>406</v>
      </c>
      <c r="U1353" t="s">
        <v>406</v>
      </c>
      <c r="V1353">
        <v>75008</v>
      </c>
      <c r="X1353" t="s">
        <v>290</v>
      </c>
      <c r="Y1353">
        <v>10002</v>
      </c>
    </row>
    <row r="1354" spans="1:25" x14ac:dyDescent="0.25">
      <c r="A1354" s="9" t="s">
        <v>2815</v>
      </c>
      <c r="B1354" s="4" t="s">
        <v>1617</v>
      </c>
      <c r="C1354" s="4" t="s">
        <v>400</v>
      </c>
      <c r="D1354" t="s">
        <v>401</v>
      </c>
      <c r="E1354" t="s">
        <v>67</v>
      </c>
      <c r="G1354" t="s">
        <v>403</v>
      </c>
      <c r="H1354" t="s">
        <v>100</v>
      </c>
      <c r="L1354" t="s">
        <v>404</v>
      </c>
      <c r="M1354" t="s">
        <v>405</v>
      </c>
      <c r="O1354" t="s">
        <v>406</v>
      </c>
      <c r="U1354" t="s">
        <v>406</v>
      </c>
      <c r="V1354">
        <v>75008</v>
      </c>
      <c r="X1354" t="s">
        <v>290</v>
      </c>
      <c r="Y1354">
        <v>501</v>
      </c>
    </row>
    <row r="1355" spans="1:25" x14ac:dyDescent="0.25">
      <c r="A1355" s="9" t="s">
        <v>2815</v>
      </c>
      <c r="B1355" s="4" t="s">
        <v>1617</v>
      </c>
      <c r="C1355" s="4" t="s">
        <v>400</v>
      </c>
      <c r="D1355" t="s">
        <v>401</v>
      </c>
      <c r="E1355" t="s">
        <v>67</v>
      </c>
      <c r="G1355" t="s">
        <v>403</v>
      </c>
      <c r="H1355" t="s">
        <v>101</v>
      </c>
      <c r="L1355" t="s">
        <v>404</v>
      </c>
      <c r="M1355" t="s">
        <v>405</v>
      </c>
      <c r="O1355" t="s">
        <v>406</v>
      </c>
      <c r="U1355" t="s">
        <v>406</v>
      </c>
      <c r="V1355">
        <v>75008</v>
      </c>
      <c r="X1355" t="s">
        <v>290</v>
      </c>
      <c r="Y1355">
        <v>510</v>
      </c>
    </row>
    <row r="1356" spans="1:25" x14ac:dyDescent="0.25">
      <c r="A1356" s="9" t="s">
        <v>2815</v>
      </c>
      <c r="B1356" s="4" t="s">
        <v>1617</v>
      </c>
      <c r="C1356" s="4" t="s">
        <v>400</v>
      </c>
      <c r="D1356" t="s">
        <v>401</v>
      </c>
      <c r="E1356" t="s">
        <v>67</v>
      </c>
      <c r="G1356" t="s">
        <v>403</v>
      </c>
      <c r="H1356" t="s">
        <v>142</v>
      </c>
      <c r="L1356" t="s">
        <v>404</v>
      </c>
      <c r="M1356" t="s">
        <v>405</v>
      </c>
      <c r="O1356" t="s">
        <v>406</v>
      </c>
      <c r="U1356" t="s">
        <v>406</v>
      </c>
      <c r="V1356">
        <v>75008</v>
      </c>
      <c r="X1356" t="s">
        <v>290</v>
      </c>
      <c r="Y1356">
        <v>579</v>
      </c>
    </row>
    <row r="1357" spans="1:25" x14ac:dyDescent="0.25">
      <c r="A1357" s="9" t="s">
        <v>2816</v>
      </c>
      <c r="B1357" s="4" t="s">
        <v>1618</v>
      </c>
      <c r="C1357" s="4" t="s">
        <v>400</v>
      </c>
      <c r="D1357" t="s">
        <v>401</v>
      </c>
      <c r="E1357" t="s">
        <v>67</v>
      </c>
      <c r="G1357" t="s">
        <v>403</v>
      </c>
      <c r="H1357" t="s">
        <v>6</v>
      </c>
      <c r="L1357" t="s">
        <v>404</v>
      </c>
      <c r="M1357" t="s">
        <v>405</v>
      </c>
      <c r="O1357" t="s">
        <v>406</v>
      </c>
      <c r="U1357" t="s">
        <v>406</v>
      </c>
      <c r="V1357">
        <v>75008</v>
      </c>
      <c r="X1357" t="s">
        <v>290</v>
      </c>
      <c r="Y1357">
        <v>574</v>
      </c>
    </row>
    <row r="1358" spans="1:25" x14ac:dyDescent="0.25">
      <c r="A1358" s="9" t="s">
        <v>2817</v>
      </c>
      <c r="B1358" s="4" t="s">
        <v>1619</v>
      </c>
      <c r="C1358" s="4" t="s">
        <v>400</v>
      </c>
      <c r="D1358" t="s">
        <v>401</v>
      </c>
      <c r="E1358" t="s">
        <v>67</v>
      </c>
      <c r="G1358" t="s">
        <v>403</v>
      </c>
      <c r="H1358" t="s">
        <v>81</v>
      </c>
      <c r="L1358" t="s">
        <v>404</v>
      </c>
      <c r="M1358" t="s">
        <v>405</v>
      </c>
      <c r="O1358" t="s">
        <v>406</v>
      </c>
      <c r="U1358" t="s">
        <v>406</v>
      </c>
      <c r="V1358">
        <v>75008</v>
      </c>
      <c r="X1358" t="s">
        <v>290</v>
      </c>
      <c r="Y1358">
        <v>508</v>
      </c>
    </row>
    <row r="1359" spans="1:25" x14ac:dyDescent="0.25">
      <c r="A1359" s="9" t="s">
        <v>2817</v>
      </c>
      <c r="B1359" s="4" t="s">
        <v>1619</v>
      </c>
      <c r="C1359" s="4" t="s">
        <v>400</v>
      </c>
      <c r="D1359" t="s">
        <v>401</v>
      </c>
      <c r="E1359" t="s">
        <v>67</v>
      </c>
      <c r="G1359" t="s">
        <v>403</v>
      </c>
      <c r="H1359" t="s">
        <v>3227</v>
      </c>
      <c r="L1359" t="s">
        <v>404</v>
      </c>
      <c r="M1359" t="s">
        <v>405</v>
      </c>
      <c r="O1359" t="s">
        <v>406</v>
      </c>
      <c r="U1359" t="s">
        <v>406</v>
      </c>
      <c r="V1359">
        <v>75008</v>
      </c>
      <c r="X1359" t="s">
        <v>290</v>
      </c>
      <c r="Y1359">
        <v>565</v>
      </c>
    </row>
    <row r="1360" spans="1:25" x14ac:dyDescent="0.25">
      <c r="A1360" s="9" t="s">
        <v>2817</v>
      </c>
      <c r="B1360" s="4" t="s">
        <v>1619</v>
      </c>
      <c r="C1360" s="4" t="s">
        <v>400</v>
      </c>
      <c r="D1360" t="s">
        <v>401</v>
      </c>
      <c r="E1360" t="s">
        <v>67</v>
      </c>
      <c r="G1360" t="s">
        <v>403</v>
      </c>
      <c r="H1360" t="s">
        <v>164</v>
      </c>
      <c r="L1360" t="s">
        <v>404</v>
      </c>
      <c r="M1360" t="s">
        <v>405</v>
      </c>
      <c r="O1360" t="s">
        <v>406</v>
      </c>
      <c r="U1360" t="s">
        <v>406</v>
      </c>
      <c r="V1360">
        <v>75008</v>
      </c>
      <c r="X1360" t="s">
        <v>290</v>
      </c>
      <c r="Y1360">
        <v>576</v>
      </c>
    </row>
    <row r="1361" spans="1:27" x14ac:dyDescent="0.25">
      <c r="A1361" s="9" t="s">
        <v>2817</v>
      </c>
      <c r="B1361" s="4" t="s">
        <v>1619</v>
      </c>
      <c r="C1361" s="4" t="s">
        <v>400</v>
      </c>
      <c r="D1361" t="s">
        <v>401</v>
      </c>
      <c r="E1361" t="s">
        <v>67</v>
      </c>
      <c r="G1361" t="s">
        <v>403</v>
      </c>
      <c r="H1361" t="s">
        <v>143</v>
      </c>
      <c r="L1361" t="s">
        <v>404</v>
      </c>
      <c r="M1361" t="s">
        <v>405</v>
      </c>
      <c r="O1361" t="s">
        <v>406</v>
      </c>
      <c r="U1361" t="s">
        <v>406</v>
      </c>
      <c r="V1361">
        <v>75008</v>
      </c>
      <c r="X1361" t="s">
        <v>290</v>
      </c>
      <c r="Y1361">
        <v>577</v>
      </c>
    </row>
    <row r="1362" spans="1:27" x14ac:dyDescent="0.25">
      <c r="A1362" s="9" t="s">
        <v>2817</v>
      </c>
      <c r="B1362" s="4" t="s">
        <v>1619</v>
      </c>
      <c r="C1362" s="4" t="s">
        <v>400</v>
      </c>
      <c r="D1362" t="s">
        <v>401</v>
      </c>
      <c r="E1362" t="s">
        <v>67</v>
      </c>
      <c r="G1362" t="s">
        <v>403</v>
      </c>
      <c r="H1362" t="s">
        <v>10</v>
      </c>
      <c r="L1362" t="s">
        <v>404</v>
      </c>
      <c r="M1362" t="s">
        <v>405</v>
      </c>
      <c r="O1362" t="s">
        <v>406</v>
      </c>
      <c r="U1362" t="s">
        <v>406</v>
      </c>
      <c r="V1362">
        <v>75008</v>
      </c>
      <c r="X1362" t="s">
        <v>290</v>
      </c>
      <c r="Y1362">
        <v>572</v>
      </c>
    </row>
    <row r="1363" spans="1:27" x14ac:dyDescent="0.25">
      <c r="A1363" s="9" t="s">
        <v>2817</v>
      </c>
      <c r="B1363" s="4" t="s">
        <v>1619</v>
      </c>
      <c r="C1363" s="4" t="s">
        <v>400</v>
      </c>
      <c r="D1363" t="s">
        <v>401</v>
      </c>
      <c r="E1363" t="s">
        <v>67</v>
      </c>
      <c r="G1363" t="s">
        <v>403</v>
      </c>
      <c r="H1363" t="s">
        <v>23</v>
      </c>
      <c r="L1363" t="s">
        <v>404</v>
      </c>
      <c r="M1363" t="s">
        <v>405</v>
      </c>
      <c r="O1363" t="s">
        <v>406</v>
      </c>
      <c r="U1363" t="s">
        <v>406</v>
      </c>
      <c r="V1363">
        <v>75008</v>
      </c>
      <c r="X1363" t="s">
        <v>290</v>
      </c>
      <c r="Y1363">
        <v>575</v>
      </c>
    </row>
    <row r="1364" spans="1:27" x14ac:dyDescent="0.25">
      <c r="A1364" s="9" t="s">
        <v>2818</v>
      </c>
      <c r="B1364" s="4" t="s">
        <v>1620</v>
      </c>
      <c r="C1364" s="4" t="s">
        <v>400</v>
      </c>
      <c r="D1364" t="s">
        <v>401</v>
      </c>
      <c r="E1364" t="s">
        <v>1</v>
      </c>
      <c r="G1364" t="s">
        <v>403</v>
      </c>
      <c r="L1364" t="s">
        <v>404</v>
      </c>
      <c r="M1364" t="s">
        <v>405</v>
      </c>
      <c r="O1364" t="s">
        <v>406</v>
      </c>
      <c r="U1364" t="s">
        <v>406</v>
      </c>
      <c r="V1364">
        <v>75008</v>
      </c>
      <c r="X1364" t="s">
        <v>290</v>
      </c>
    </row>
    <row r="1365" spans="1:27" x14ac:dyDescent="0.25">
      <c r="A1365" s="9" t="s">
        <v>2819</v>
      </c>
      <c r="B1365" s="4" t="s">
        <v>410</v>
      </c>
      <c r="C1365" s="4" t="s">
        <v>411</v>
      </c>
      <c r="D1365" t="s">
        <v>1621</v>
      </c>
      <c r="E1365" t="s">
        <v>1</v>
      </c>
      <c r="G1365" t="s">
        <v>414</v>
      </c>
      <c r="H1365" t="s">
        <v>45</v>
      </c>
      <c r="L1365" t="s">
        <v>415</v>
      </c>
      <c r="N1365" t="s">
        <v>417</v>
      </c>
      <c r="O1365" t="s">
        <v>418</v>
      </c>
      <c r="S1365" t="s">
        <v>414</v>
      </c>
      <c r="W1365" t="s">
        <v>419</v>
      </c>
      <c r="X1365" t="s">
        <v>420</v>
      </c>
      <c r="Z1365" t="s">
        <v>267</v>
      </c>
      <c r="AA1365">
        <v>10002</v>
      </c>
    </row>
    <row r="1366" spans="1:27" x14ac:dyDescent="0.25">
      <c r="A1366" s="9" t="s">
        <v>2819</v>
      </c>
      <c r="B1366" s="4" t="s">
        <v>410</v>
      </c>
      <c r="C1366" s="4" t="s">
        <v>411</v>
      </c>
      <c r="D1366" t="s">
        <v>1621</v>
      </c>
      <c r="E1366" t="s">
        <v>1</v>
      </c>
      <c r="G1366" t="s">
        <v>414</v>
      </c>
      <c r="H1366" t="s">
        <v>195</v>
      </c>
      <c r="L1366" t="s">
        <v>415</v>
      </c>
      <c r="N1366" t="s">
        <v>417</v>
      </c>
      <c r="O1366" t="s">
        <v>418</v>
      </c>
      <c r="S1366" t="s">
        <v>414</v>
      </c>
      <c r="W1366" t="s">
        <v>419</v>
      </c>
      <c r="X1366" t="s">
        <v>420</v>
      </c>
      <c r="Z1366" t="s">
        <v>267</v>
      </c>
      <c r="AA1366">
        <v>10004</v>
      </c>
    </row>
    <row r="1367" spans="1:27" x14ac:dyDescent="0.25">
      <c r="A1367" s="9" t="s">
        <v>2819</v>
      </c>
      <c r="B1367" s="4" t="s">
        <v>410</v>
      </c>
      <c r="C1367" s="4" t="s">
        <v>411</v>
      </c>
      <c r="D1367" t="s">
        <v>1621</v>
      </c>
      <c r="E1367" t="s">
        <v>1</v>
      </c>
      <c r="G1367" t="s">
        <v>414</v>
      </c>
      <c r="H1367" t="s">
        <v>55</v>
      </c>
      <c r="L1367" t="s">
        <v>415</v>
      </c>
      <c r="N1367" t="s">
        <v>417</v>
      </c>
      <c r="O1367" t="s">
        <v>418</v>
      </c>
      <c r="S1367" t="s">
        <v>414</v>
      </c>
      <c r="W1367" t="s">
        <v>419</v>
      </c>
      <c r="X1367" t="s">
        <v>420</v>
      </c>
      <c r="Z1367" t="s">
        <v>267</v>
      </c>
      <c r="AA1367">
        <v>10008</v>
      </c>
    </row>
    <row r="1368" spans="1:27" x14ac:dyDescent="0.25">
      <c r="A1368" s="9" t="s">
        <v>2819</v>
      </c>
      <c r="B1368" s="4" t="s">
        <v>410</v>
      </c>
      <c r="C1368" s="4" t="s">
        <v>411</v>
      </c>
      <c r="D1368" t="s">
        <v>1621</v>
      </c>
      <c r="E1368" t="s">
        <v>1</v>
      </c>
      <c r="G1368" t="s">
        <v>414</v>
      </c>
      <c r="H1368" t="s">
        <v>322</v>
      </c>
      <c r="L1368" t="s">
        <v>415</v>
      </c>
      <c r="N1368" t="s">
        <v>417</v>
      </c>
      <c r="O1368" t="s">
        <v>418</v>
      </c>
      <c r="S1368" t="s">
        <v>414</v>
      </c>
      <c r="W1368" t="s">
        <v>419</v>
      </c>
      <c r="X1368" t="s">
        <v>420</v>
      </c>
      <c r="Z1368" t="s">
        <v>267</v>
      </c>
      <c r="AA1368">
        <v>10010</v>
      </c>
    </row>
    <row r="1369" spans="1:27" x14ac:dyDescent="0.25">
      <c r="A1369" s="9" t="s">
        <v>2819</v>
      </c>
      <c r="B1369" s="4" t="s">
        <v>410</v>
      </c>
      <c r="C1369" s="4" t="s">
        <v>411</v>
      </c>
      <c r="D1369" t="s">
        <v>1621</v>
      </c>
      <c r="E1369" t="s">
        <v>1</v>
      </c>
      <c r="G1369" t="s">
        <v>414</v>
      </c>
      <c r="H1369" t="s">
        <v>100</v>
      </c>
      <c r="L1369" t="s">
        <v>415</v>
      </c>
      <c r="N1369" t="s">
        <v>417</v>
      </c>
      <c r="O1369" t="s">
        <v>418</v>
      </c>
      <c r="S1369" t="s">
        <v>414</v>
      </c>
      <c r="W1369" t="s">
        <v>419</v>
      </c>
      <c r="X1369" t="s">
        <v>420</v>
      </c>
      <c r="Z1369" t="s">
        <v>267</v>
      </c>
      <c r="AA1369">
        <v>501</v>
      </c>
    </row>
    <row r="1370" spans="1:27" x14ac:dyDescent="0.25">
      <c r="A1370" s="9" t="s">
        <v>2819</v>
      </c>
      <c r="B1370" s="4" t="s">
        <v>410</v>
      </c>
      <c r="C1370" s="4" t="s">
        <v>411</v>
      </c>
      <c r="D1370" t="s">
        <v>1621</v>
      </c>
      <c r="E1370" t="s">
        <v>1</v>
      </c>
      <c r="G1370" t="s">
        <v>414</v>
      </c>
      <c r="H1370" t="s">
        <v>81</v>
      </c>
      <c r="L1370" t="s">
        <v>415</v>
      </c>
      <c r="N1370" t="s">
        <v>417</v>
      </c>
      <c r="O1370" t="s">
        <v>418</v>
      </c>
      <c r="S1370" t="s">
        <v>414</v>
      </c>
      <c r="W1370" t="s">
        <v>419</v>
      </c>
      <c r="X1370" t="s">
        <v>420</v>
      </c>
      <c r="Z1370" t="s">
        <v>267</v>
      </c>
      <c r="AA1370">
        <v>508</v>
      </c>
    </row>
    <row r="1371" spans="1:27" x14ac:dyDescent="0.25">
      <c r="A1371" s="9" t="s">
        <v>2819</v>
      </c>
      <c r="B1371" s="4" t="s">
        <v>410</v>
      </c>
      <c r="C1371" s="4" t="s">
        <v>411</v>
      </c>
      <c r="D1371" t="s">
        <v>1621</v>
      </c>
      <c r="E1371" t="s">
        <v>1</v>
      </c>
      <c r="G1371" t="s">
        <v>414</v>
      </c>
      <c r="H1371" t="s">
        <v>23</v>
      </c>
      <c r="L1371" t="s">
        <v>415</v>
      </c>
      <c r="N1371" t="s">
        <v>417</v>
      </c>
      <c r="O1371" t="s">
        <v>418</v>
      </c>
      <c r="S1371" t="s">
        <v>414</v>
      </c>
      <c r="W1371" t="s">
        <v>419</v>
      </c>
      <c r="X1371" t="s">
        <v>420</v>
      </c>
      <c r="Z1371" t="s">
        <v>267</v>
      </c>
      <c r="AA1371">
        <v>575</v>
      </c>
    </row>
    <row r="1372" spans="1:27" x14ac:dyDescent="0.25">
      <c r="A1372" s="9" t="s">
        <v>2819</v>
      </c>
      <c r="B1372" s="4" t="s">
        <v>410</v>
      </c>
      <c r="C1372" s="4" t="s">
        <v>411</v>
      </c>
      <c r="D1372" t="s">
        <v>1621</v>
      </c>
      <c r="E1372" t="s">
        <v>1</v>
      </c>
      <c r="G1372" t="s">
        <v>414</v>
      </c>
      <c r="H1372" t="s">
        <v>164</v>
      </c>
      <c r="L1372" t="s">
        <v>415</v>
      </c>
      <c r="N1372" t="s">
        <v>417</v>
      </c>
      <c r="O1372" t="s">
        <v>418</v>
      </c>
      <c r="S1372" t="s">
        <v>414</v>
      </c>
      <c r="W1372" t="s">
        <v>419</v>
      </c>
      <c r="X1372" t="s">
        <v>420</v>
      </c>
      <c r="Z1372" t="s">
        <v>267</v>
      </c>
      <c r="AA1372">
        <v>576</v>
      </c>
    </row>
    <row r="1373" spans="1:27" x14ac:dyDescent="0.25">
      <c r="A1373" s="9" t="s">
        <v>2819</v>
      </c>
      <c r="B1373" s="4" t="s">
        <v>410</v>
      </c>
      <c r="C1373" s="4" t="s">
        <v>411</v>
      </c>
      <c r="D1373" t="s">
        <v>1621</v>
      </c>
      <c r="E1373" t="s">
        <v>1</v>
      </c>
      <c r="G1373" t="s">
        <v>414</v>
      </c>
      <c r="H1373" t="s">
        <v>143</v>
      </c>
      <c r="L1373" t="s">
        <v>415</v>
      </c>
      <c r="N1373" t="s">
        <v>417</v>
      </c>
      <c r="O1373" t="s">
        <v>418</v>
      </c>
      <c r="S1373" t="s">
        <v>414</v>
      </c>
      <c r="W1373" t="s">
        <v>419</v>
      </c>
      <c r="X1373" t="s">
        <v>420</v>
      </c>
      <c r="Z1373" t="s">
        <v>267</v>
      </c>
      <c r="AA1373">
        <v>577</v>
      </c>
    </row>
    <row r="1374" spans="1:27" x14ac:dyDescent="0.25">
      <c r="A1374" s="9" t="s">
        <v>2819</v>
      </c>
      <c r="B1374" s="4" t="s">
        <v>410</v>
      </c>
      <c r="C1374" s="4" t="s">
        <v>411</v>
      </c>
      <c r="D1374" t="s">
        <v>1621</v>
      </c>
      <c r="E1374" t="s">
        <v>1</v>
      </c>
      <c r="G1374" t="s">
        <v>414</v>
      </c>
      <c r="H1374" t="s">
        <v>142</v>
      </c>
      <c r="L1374" t="s">
        <v>415</v>
      </c>
      <c r="N1374" t="s">
        <v>417</v>
      </c>
      <c r="O1374" t="s">
        <v>418</v>
      </c>
      <c r="S1374" t="s">
        <v>414</v>
      </c>
      <c r="W1374" t="s">
        <v>419</v>
      </c>
      <c r="X1374" t="s">
        <v>420</v>
      </c>
      <c r="Z1374" t="s">
        <v>267</v>
      </c>
      <c r="AA1374">
        <v>579</v>
      </c>
    </row>
    <row r="1375" spans="1:27" x14ac:dyDescent="0.25">
      <c r="A1375" s="9" t="s">
        <v>2819</v>
      </c>
      <c r="B1375" s="4" t="s">
        <v>410</v>
      </c>
      <c r="C1375" s="4" t="s">
        <v>411</v>
      </c>
      <c r="D1375" t="s">
        <v>1621</v>
      </c>
      <c r="E1375" t="s">
        <v>1</v>
      </c>
      <c r="G1375" t="s">
        <v>414</v>
      </c>
      <c r="H1375" t="s">
        <v>144</v>
      </c>
      <c r="L1375" t="s">
        <v>415</v>
      </c>
      <c r="N1375" t="s">
        <v>417</v>
      </c>
      <c r="O1375" t="s">
        <v>418</v>
      </c>
      <c r="S1375" t="s">
        <v>414</v>
      </c>
      <c r="W1375" t="s">
        <v>419</v>
      </c>
      <c r="X1375" t="s">
        <v>420</v>
      </c>
      <c r="Z1375" t="s">
        <v>267</v>
      </c>
      <c r="AA1375">
        <v>563</v>
      </c>
    </row>
    <row r="1376" spans="1:27" x14ac:dyDescent="0.25">
      <c r="A1376" s="9" t="s">
        <v>2819</v>
      </c>
      <c r="B1376" s="4" t="s">
        <v>410</v>
      </c>
      <c r="C1376" s="4" t="s">
        <v>411</v>
      </c>
      <c r="D1376" t="s">
        <v>1621</v>
      </c>
      <c r="E1376" t="s">
        <v>1</v>
      </c>
      <c r="G1376" t="s">
        <v>414</v>
      </c>
      <c r="H1376" t="s">
        <v>3227</v>
      </c>
      <c r="L1376" t="s">
        <v>415</v>
      </c>
      <c r="N1376" t="s">
        <v>417</v>
      </c>
      <c r="O1376" t="s">
        <v>418</v>
      </c>
      <c r="S1376" t="s">
        <v>414</v>
      </c>
      <c r="W1376" t="s">
        <v>419</v>
      </c>
      <c r="X1376" t="s">
        <v>420</v>
      </c>
      <c r="Z1376" t="s">
        <v>267</v>
      </c>
      <c r="AA1376">
        <v>565</v>
      </c>
    </row>
    <row r="1377" spans="1:27" x14ac:dyDescent="0.25">
      <c r="A1377" s="9" t="s">
        <v>2819</v>
      </c>
      <c r="B1377" s="4" t="s">
        <v>410</v>
      </c>
      <c r="C1377" s="4" t="s">
        <v>411</v>
      </c>
      <c r="D1377" t="s">
        <v>1621</v>
      </c>
      <c r="E1377" t="s">
        <v>1</v>
      </c>
      <c r="G1377" t="s">
        <v>414</v>
      </c>
      <c r="H1377" t="s">
        <v>321</v>
      </c>
      <c r="L1377" t="s">
        <v>415</v>
      </c>
      <c r="N1377" t="s">
        <v>417</v>
      </c>
      <c r="O1377" t="s">
        <v>418</v>
      </c>
      <c r="S1377" t="s">
        <v>414</v>
      </c>
      <c r="W1377" t="s">
        <v>419</v>
      </c>
      <c r="X1377" t="s">
        <v>420</v>
      </c>
      <c r="Z1377" t="s">
        <v>267</v>
      </c>
      <c r="AA1377">
        <v>566</v>
      </c>
    </row>
    <row r="1378" spans="1:27" x14ac:dyDescent="0.25">
      <c r="A1378" s="9" t="s">
        <v>2819</v>
      </c>
      <c r="B1378" s="4" t="s">
        <v>410</v>
      </c>
      <c r="C1378" s="4" t="s">
        <v>411</v>
      </c>
      <c r="D1378" t="s">
        <v>1621</v>
      </c>
      <c r="E1378" t="s">
        <v>1</v>
      </c>
      <c r="G1378" t="s">
        <v>414</v>
      </c>
      <c r="H1378" t="s">
        <v>147</v>
      </c>
      <c r="L1378" t="s">
        <v>415</v>
      </c>
      <c r="N1378" t="s">
        <v>417</v>
      </c>
      <c r="O1378" t="s">
        <v>418</v>
      </c>
      <c r="S1378" t="s">
        <v>414</v>
      </c>
      <c r="W1378" t="s">
        <v>419</v>
      </c>
      <c r="X1378" t="s">
        <v>420</v>
      </c>
      <c r="Z1378" t="s">
        <v>267</v>
      </c>
      <c r="AA1378">
        <v>568</v>
      </c>
    </row>
    <row r="1379" spans="1:27" x14ac:dyDescent="0.25">
      <c r="A1379" s="9" t="s">
        <v>2819</v>
      </c>
      <c r="B1379" s="4" t="s">
        <v>410</v>
      </c>
      <c r="C1379" s="4" t="s">
        <v>411</v>
      </c>
      <c r="D1379" t="s">
        <v>1621</v>
      </c>
      <c r="E1379" t="s">
        <v>1</v>
      </c>
      <c r="G1379" t="s">
        <v>414</v>
      </c>
      <c r="H1379" t="s">
        <v>10</v>
      </c>
      <c r="L1379" t="s">
        <v>415</v>
      </c>
      <c r="N1379" t="s">
        <v>417</v>
      </c>
      <c r="O1379" t="s">
        <v>418</v>
      </c>
      <c r="S1379" t="s">
        <v>414</v>
      </c>
      <c r="W1379" t="s">
        <v>419</v>
      </c>
      <c r="X1379" t="s">
        <v>420</v>
      </c>
      <c r="Z1379" t="s">
        <v>267</v>
      </c>
      <c r="AA1379">
        <v>572</v>
      </c>
    </row>
    <row r="1380" spans="1:27" x14ac:dyDescent="0.25">
      <c r="A1380" s="9" t="s">
        <v>2819</v>
      </c>
      <c r="B1380" s="4" t="s">
        <v>410</v>
      </c>
      <c r="C1380" s="4" t="s">
        <v>411</v>
      </c>
      <c r="D1380" t="s">
        <v>1621</v>
      </c>
      <c r="E1380" t="s">
        <v>1</v>
      </c>
      <c r="G1380" t="s">
        <v>414</v>
      </c>
      <c r="H1380" t="s">
        <v>6</v>
      </c>
      <c r="L1380" t="s">
        <v>415</v>
      </c>
      <c r="N1380" t="s">
        <v>417</v>
      </c>
      <c r="O1380" t="s">
        <v>418</v>
      </c>
      <c r="S1380" t="s">
        <v>414</v>
      </c>
      <c r="W1380" t="s">
        <v>419</v>
      </c>
      <c r="X1380" t="s">
        <v>420</v>
      </c>
      <c r="Z1380" t="s">
        <v>267</v>
      </c>
      <c r="AA1380">
        <v>574</v>
      </c>
    </row>
    <row r="1381" spans="1:27" x14ac:dyDescent="0.25">
      <c r="A1381" s="9" t="s">
        <v>2819</v>
      </c>
      <c r="B1381" s="4" t="s">
        <v>410</v>
      </c>
      <c r="C1381" s="4" t="s">
        <v>411</v>
      </c>
      <c r="D1381" t="s">
        <v>1621</v>
      </c>
      <c r="E1381" t="s">
        <v>1</v>
      </c>
      <c r="G1381" t="s">
        <v>414</v>
      </c>
      <c r="H1381" t="s">
        <v>101</v>
      </c>
      <c r="L1381" t="s">
        <v>415</v>
      </c>
      <c r="N1381" t="s">
        <v>417</v>
      </c>
      <c r="O1381" t="s">
        <v>418</v>
      </c>
      <c r="S1381" t="s">
        <v>414</v>
      </c>
      <c r="W1381" t="s">
        <v>419</v>
      </c>
      <c r="X1381" t="s">
        <v>420</v>
      </c>
      <c r="Z1381" t="s">
        <v>267</v>
      </c>
      <c r="AA1381">
        <v>510</v>
      </c>
    </row>
    <row r="1382" spans="1:27" x14ac:dyDescent="0.25">
      <c r="A1382" s="9" t="s">
        <v>2819</v>
      </c>
      <c r="B1382" s="4" t="s">
        <v>410</v>
      </c>
      <c r="C1382" s="4" t="s">
        <v>411</v>
      </c>
      <c r="D1382" t="s">
        <v>1621</v>
      </c>
      <c r="E1382" t="s">
        <v>1</v>
      </c>
      <c r="G1382" t="s">
        <v>414</v>
      </c>
      <c r="H1382" t="s">
        <v>126</v>
      </c>
      <c r="L1382" t="s">
        <v>415</v>
      </c>
      <c r="N1382" t="s">
        <v>417</v>
      </c>
      <c r="O1382" t="s">
        <v>418</v>
      </c>
      <c r="S1382" t="s">
        <v>414</v>
      </c>
      <c r="W1382" t="s">
        <v>419</v>
      </c>
      <c r="X1382" t="s">
        <v>420</v>
      </c>
      <c r="Z1382" t="s">
        <v>267</v>
      </c>
      <c r="AA1382">
        <v>515</v>
      </c>
    </row>
    <row r="1383" spans="1:27" x14ac:dyDescent="0.25">
      <c r="A1383" s="9" t="s">
        <v>2819</v>
      </c>
      <c r="B1383" s="4" t="s">
        <v>410</v>
      </c>
      <c r="C1383" s="4" t="s">
        <v>411</v>
      </c>
      <c r="D1383" t="s">
        <v>1621</v>
      </c>
      <c r="E1383" t="s">
        <v>1</v>
      </c>
      <c r="G1383" t="s">
        <v>414</v>
      </c>
      <c r="H1383" t="s">
        <v>141</v>
      </c>
      <c r="L1383" t="s">
        <v>415</v>
      </c>
      <c r="N1383" t="s">
        <v>417</v>
      </c>
      <c r="O1383" t="s">
        <v>418</v>
      </c>
      <c r="S1383" t="s">
        <v>414</v>
      </c>
      <c r="W1383" t="s">
        <v>419</v>
      </c>
      <c r="X1383" t="s">
        <v>420</v>
      </c>
      <c r="Z1383" t="s">
        <v>267</v>
      </c>
      <c r="AA1383">
        <v>516</v>
      </c>
    </row>
    <row r="1384" spans="1:27" x14ac:dyDescent="0.25">
      <c r="A1384" s="9" t="s">
        <v>2819</v>
      </c>
      <c r="B1384" s="4" t="s">
        <v>410</v>
      </c>
      <c r="C1384" s="4" t="s">
        <v>411</v>
      </c>
      <c r="D1384" t="s">
        <v>1621</v>
      </c>
      <c r="E1384" t="s">
        <v>1</v>
      </c>
      <c r="G1384" t="s">
        <v>414</v>
      </c>
      <c r="H1384" t="s">
        <v>3230</v>
      </c>
      <c r="L1384" t="s">
        <v>415</v>
      </c>
      <c r="N1384" t="s">
        <v>417</v>
      </c>
      <c r="O1384" t="s">
        <v>418</v>
      </c>
      <c r="S1384" t="s">
        <v>414</v>
      </c>
      <c r="W1384" t="s">
        <v>419</v>
      </c>
      <c r="X1384" t="s">
        <v>420</v>
      </c>
      <c r="Z1384" t="s">
        <v>267</v>
      </c>
      <c r="AA1384">
        <v>560</v>
      </c>
    </row>
    <row r="1385" spans="1:27" x14ac:dyDescent="0.25">
      <c r="A1385" s="9" t="s">
        <v>2819</v>
      </c>
      <c r="B1385" s="4" t="s">
        <v>410</v>
      </c>
      <c r="C1385" s="4" t="s">
        <v>411</v>
      </c>
      <c r="D1385" t="s">
        <v>1621</v>
      </c>
      <c r="E1385" t="s">
        <v>1</v>
      </c>
      <c r="G1385" t="s">
        <v>414</v>
      </c>
      <c r="H1385" t="s">
        <v>163</v>
      </c>
      <c r="L1385" t="s">
        <v>415</v>
      </c>
      <c r="N1385" t="s">
        <v>417</v>
      </c>
      <c r="O1385" t="s">
        <v>418</v>
      </c>
      <c r="S1385" t="s">
        <v>414</v>
      </c>
      <c r="W1385" t="s">
        <v>419</v>
      </c>
      <c r="X1385" t="s">
        <v>420</v>
      </c>
      <c r="Z1385" t="s">
        <v>267</v>
      </c>
      <c r="AA1385">
        <v>561</v>
      </c>
    </row>
    <row r="1386" spans="1:27" x14ac:dyDescent="0.25">
      <c r="A1386" s="9" t="s">
        <v>2820</v>
      </c>
      <c r="B1386" s="4" t="s">
        <v>410</v>
      </c>
      <c r="C1386" s="4" t="s">
        <v>411</v>
      </c>
      <c r="D1386" t="s">
        <v>1622</v>
      </c>
      <c r="E1386" t="s">
        <v>25</v>
      </c>
      <c r="G1386" t="s">
        <v>414</v>
      </c>
      <c r="H1386" t="s">
        <v>320</v>
      </c>
      <c r="L1386" t="s">
        <v>415</v>
      </c>
      <c r="N1386" t="s">
        <v>417</v>
      </c>
      <c r="O1386" t="s">
        <v>418</v>
      </c>
      <c r="S1386" t="s">
        <v>414</v>
      </c>
      <c r="W1386" t="s">
        <v>419</v>
      </c>
      <c r="X1386" t="s">
        <v>420</v>
      </c>
      <c r="Z1386" t="s">
        <v>267</v>
      </c>
      <c r="AA1386">
        <v>562</v>
      </c>
    </row>
    <row r="1387" spans="1:27" x14ac:dyDescent="0.25">
      <c r="A1387" s="9" t="s">
        <v>2820</v>
      </c>
      <c r="B1387" s="4" t="s">
        <v>410</v>
      </c>
      <c r="C1387" s="4" t="s">
        <v>411</v>
      </c>
      <c r="D1387" t="s">
        <v>1622</v>
      </c>
      <c r="E1387" t="s">
        <v>25</v>
      </c>
      <c r="G1387" t="s">
        <v>414</v>
      </c>
      <c r="H1387" t="s">
        <v>127</v>
      </c>
      <c r="L1387" t="s">
        <v>415</v>
      </c>
      <c r="N1387" t="s">
        <v>417</v>
      </c>
      <c r="O1387" t="s">
        <v>418</v>
      </c>
      <c r="S1387" t="s">
        <v>414</v>
      </c>
      <c r="W1387" t="s">
        <v>419</v>
      </c>
      <c r="X1387" t="s">
        <v>420</v>
      </c>
      <c r="Z1387" t="s">
        <v>267</v>
      </c>
      <c r="AA1387">
        <v>590</v>
      </c>
    </row>
    <row r="1388" spans="1:27" x14ac:dyDescent="0.25">
      <c r="A1388" s="9" t="s">
        <v>2821</v>
      </c>
      <c r="B1388" s="4" t="s">
        <v>1623</v>
      </c>
      <c r="C1388" s="4">
        <f>39-6-85444.3915</f>
        <v>-85411.391499999998</v>
      </c>
      <c r="D1388" t="s">
        <v>514</v>
      </c>
      <c r="E1388" t="s">
        <v>151</v>
      </c>
      <c r="F1388" t="s">
        <v>1624</v>
      </c>
      <c r="G1388" t="s">
        <v>515</v>
      </c>
      <c r="L1388" t="s">
        <v>516</v>
      </c>
      <c r="M1388">
        <v>243</v>
      </c>
      <c r="N1388" t="s">
        <v>517</v>
      </c>
      <c r="P1388" t="s">
        <v>518</v>
      </c>
      <c r="W1388">
        <v>199</v>
      </c>
      <c r="Y1388" t="s">
        <v>290</v>
      </c>
    </row>
    <row r="1389" spans="1:27" x14ac:dyDescent="0.25">
      <c r="A1389" s="9" t="s">
        <v>2822</v>
      </c>
      <c r="B1389" s="4" t="s">
        <v>1625</v>
      </c>
      <c r="C1389" s="4" t="s">
        <v>1626</v>
      </c>
      <c r="D1389" t="s">
        <v>514</v>
      </c>
      <c r="E1389" t="s">
        <v>67</v>
      </c>
      <c r="F1389" t="s">
        <v>1627</v>
      </c>
      <c r="G1389" t="s">
        <v>515</v>
      </c>
      <c r="H1389" t="s">
        <v>55</v>
      </c>
      <c r="L1389" t="s">
        <v>516</v>
      </c>
      <c r="M1389">
        <v>243</v>
      </c>
      <c r="N1389" t="s">
        <v>517</v>
      </c>
      <c r="P1389" t="s">
        <v>518</v>
      </c>
      <c r="W1389">
        <v>199</v>
      </c>
      <c r="Y1389" t="s">
        <v>290</v>
      </c>
      <c r="Z1389">
        <v>10008</v>
      </c>
    </row>
    <row r="1390" spans="1:27" x14ac:dyDescent="0.25">
      <c r="A1390" s="9" t="s">
        <v>2822</v>
      </c>
      <c r="B1390" s="4" t="s">
        <v>1625</v>
      </c>
      <c r="C1390" s="4" t="s">
        <v>1626</v>
      </c>
      <c r="D1390" t="s">
        <v>514</v>
      </c>
      <c r="E1390" t="s">
        <v>67</v>
      </c>
      <c r="F1390" t="s">
        <v>1627</v>
      </c>
      <c r="G1390" t="s">
        <v>515</v>
      </c>
      <c r="H1390" s="9" t="s">
        <v>3230</v>
      </c>
      <c r="L1390" t="s">
        <v>516</v>
      </c>
      <c r="M1390">
        <v>243</v>
      </c>
      <c r="N1390" t="s">
        <v>517</v>
      </c>
      <c r="P1390" t="s">
        <v>518</v>
      </c>
      <c r="W1390">
        <v>199</v>
      </c>
      <c r="Y1390" t="s">
        <v>290</v>
      </c>
      <c r="Z1390">
        <v>560</v>
      </c>
    </row>
    <row r="1391" spans="1:27" x14ac:dyDescent="0.25">
      <c r="A1391" s="9" t="s">
        <v>2823</v>
      </c>
      <c r="B1391" s="4" t="s">
        <v>1628</v>
      </c>
      <c r="C1391" s="4" t="s">
        <v>520</v>
      </c>
      <c r="D1391" t="s">
        <v>514</v>
      </c>
      <c r="E1391" t="s">
        <v>67</v>
      </c>
      <c r="F1391" t="s">
        <v>1556</v>
      </c>
      <c r="G1391" t="s">
        <v>515</v>
      </c>
      <c r="H1391" t="s">
        <v>55</v>
      </c>
      <c r="L1391" t="s">
        <v>516</v>
      </c>
      <c r="M1391">
        <v>243</v>
      </c>
      <c r="N1391" t="s">
        <v>517</v>
      </c>
      <c r="P1391" t="s">
        <v>518</v>
      </c>
      <c r="W1391">
        <v>199</v>
      </c>
      <c r="Y1391" t="s">
        <v>290</v>
      </c>
      <c r="Z1391">
        <v>10008</v>
      </c>
    </row>
    <row r="1392" spans="1:27" x14ac:dyDescent="0.25">
      <c r="A1392" s="9" t="s">
        <v>2823</v>
      </c>
      <c r="B1392" s="4" t="s">
        <v>1628</v>
      </c>
      <c r="C1392" s="4" t="s">
        <v>520</v>
      </c>
      <c r="D1392" t="s">
        <v>514</v>
      </c>
      <c r="E1392" t="s">
        <v>67</v>
      </c>
      <c r="F1392" t="s">
        <v>1556</v>
      </c>
      <c r="G1392" t="s">
        <v>515</v>
      </c>
      <c r="H1392" t="s">
        <v>322</v>
      </c>
      <c r="L1392" t="s">
        <v>516</v>
      </c>
      <c r="M1392">
        <v>243</v>
      </c>
      <c r="N1392" t="s">
        <v>517</v>
      </c>
      <c r="P1392" t="s">
        <v>518</v>
      </c>
      <c r="W1392">
        <v>199</v>
      </c>
      <c r="Y1392" t="s">
        <v>290</v>
      </c>
      <c r="Z1392">
        <v>10010</v>
      </c>
    </row>
    <row r="1393" spans="1:26" x14ac:dyDescent="0.25">
      <c r="A1393" s="9" t="s">
        <v>2823</v>
      </c>
      <c r="B1393" s="4" t="s">
        <v>1628</v>
      </c>
      <c r="C1393" s="4" t="s">
        <v>520</v>
      </c>
      <c r="D1393" t="s">
        <v>514</v>
      </c>
      <c r="E1393" t="s">
        <v>67</v>
      </c>
      <c r="F1393" t="s">
        <v>1556</v>
      </c>
      <c r="G1393" t="s">
        <v>515</v>
      </c>
      <c r="H1393" t="s">
        <v>6</v>
      </c>
      <c r="L1393" t="s">
        <v>516</v>
      </c>
      <c r="M1393">
        <v>243</v>
      </c>
      <c r="N1393" t="s">
        <v>517</v>
      </c>
      <c r="P1393" t="s">
        <v>518</v>
      </c>
      <c r="W1393">
        <v>199</v>
      </c>
      <c r="Y1393" t="s">
        <v>290</v>
      </c>
      <c r="Z1393">
        <v>574</v>
      </c>
    </row>
    <row r="1394" spans="1:26" x14ac:dyDescent="0.25">
      <c r="A1394" s="9" t="s">
        <v>2824</v>
      </c>
      <c r="B1394" s="4" t="s">
        <v>1629</v>
      </c>
      <c r="C1394" s="4" t="s">
        <v>520</v>
      </c>
      <c r="D1394" t="s">
        <v>514</v>
      </c>
      <c r="E1394" t="s">
        <v>1</v>
      </c>
      <c r="G1394" t="s">
        <v>515</v>
      </c>
      <c r="H1394" t="s">
        <v>45</v>
      </c>
      <c r="L1394" t="s">
        <v>516</v>
      </c>
      <c r="M1394">
        <v>243</v>
      </c>
      <c r="N1394" t="s">
        <v>517</v>
      </c>
      <c r="P1394" t="s">
        <v>518</v>
      </c>
      <c r="W1394">
        <v>199</v>
      </c>
      <c r="Y1394" t="s">
        <v>290</v>
      </c>
      <c r="Z1394">
        <v>10002</v>
      </c>
    </row>
    <row r="1395" spans="1:26" x14ac:dyDescent="0.25">
      <c r="A1395" s="9" t="s">
        <v>2824</v>
      </c>
      <c r="B1395" s="4" t="s">
        <v>1629</v>
      </c>
      <c r="C1395" s="4" t="s">
        <v>520</v>
      </c>
      <c r="D1395" t="s">
        <v>514</v>
      </c>
      <c r="E1395" t="s">
        <v>1</v>
      </c>
      <c r="G1395" t="s">
        <v>515</v>
      </c>
      <c r="H1395" t="s">
        <v>126</v>
      </c>
      <c r="L1395" t="s">
        <v>516</v>
      </c>
      <c r="M1395">
        <v>243</v>
      </c>
      <c r="N1395" t="s">
        <v>517</v>
      </c>
      <c r="P1395" t="s">
        <v>518</v>
      </c>
      <c r="W1395">
        <v>199</v>
      </c>
      <c r="Y1395" t="s">
        <v>290</v>
      </c>
      <c r="Z1395">
        <v>515</v>
      </c>
    </row>
    <row r="1396" spans="1:26" x14ac:dyDescent="0.25">
      <c r="A1396" s="9" t="s">
        <v>2825</v>
      </c>
      <c r="B1396" s="4" t="s">
        <v>1630</v>
      </c>
      <c r="C1396" s="4" t="s">
        <v>520</v>
      </c>
      <c r="D1396" t="s">
        <v>514</v>
      </c>
      <c r="E1396" t="s">
        <v>1</v>
      </c>
      <c r="G1396" t="s">
        <v>515</v>
      </c>
      <c r="H1396" t="s">
        <v>55</v>
      </c>
      <c r="L1396" t="s">
        <v>516</v>
      </c>
      <c r="M1396">
        <v>243</v>
      </c>
      <c r="N1396" t="s">
        <v>517</v>
      </c>
      <c r="P1396" t="s">
        <v>518</v>
      </c>
      <c r="W1396">
        <v>199</v>
      </c>
      <c r="Y1396" t="s">
        <v>290</v>
      </c>
      <c r="Z1396">
        <v>10008</v>
      </c>
    </row>
    <row r="1397" spans="1:26" x14ac:dyDescent="0.25">
      <c r="A1397" s="9" t="s">
        <v>2825</v>
      </c>
      <c r="B1397" s="4" t="s">
        <v>1630</v>
      </c>
      <c r="C1397" s="4" t="s">
        <v>520</v>
      </c>
      <c r="D1397" t="s">
        <v>514</v>
      </c>
      <c r="E1397" t="s">
        <v>1</v>
      </c>
      <c r="G1397" t="s">
        <v>515</v>
      </c>
      <c r="H1397" t="s">
        <v>81</v>
      </c>
      <c r="L1397" t="s">
        <v>516</v>
      </c>
      <c r="M1397">
        <v>243</v>
      </c>
      <c r="N1397" t="s">
        <v>517</v>
      </c>
      <c r="P1397" t="s">
        <v>518</v>
      </c>
      <c r="W1397">
        <v>199</v>
      </c>
      <c r="Y1397" t="s">
        <v>290</v>
      </c>
      <c r="Z1397">
        <v>508</v>
      </c>
    </row>
    <row r="1398" spans="1:26" x14ac:dyDescent="0.25">
      <c r="A1398" s="9" t="s">
        <v>2825</v>
      </c>
      <c r="B1398" s="4" t="s">
        <v>1630</v>
      </c>
      <c r="C1398" s="4" t="s">
        <v>520</v>
      </c>
      <c r="D1398" t="s">
        <v>514</v>
      </c>
      <c r="E1398" t="s">
        <v>1</v>
      </c>
      <c r="G1398" t="s">
        <v>515</v>
      </c>
      <c r="H1398" t="s">
        <v>3227</v>
      </c>
      <c r="L1398" t="s">
        <v>516</v>
      </c>
      <c r="M1398">
        <v>243</v>
      </c>
      <c r="N1398" t="s">
        <v>517</v>
      </c>
      <c r="P1398" t="s">
        <v>518</v>
      </c>
      <c r="W1398">
        <v>199</v>
      </c>
      <c r="Y1398" t="s">
        <v>290</v>
      </c>
      <c r="Z1398">
        <v>565</v>
      </c>
    </row>
    <row r="1399" spans="1:26" x14ac:dyDescent="0.25">
      <c r="A1399" s="9" t="s">
        <v>2825</v>
      </c>
      <c r="B1399" s="4" t="s">
        <v>1630</v>
      </c>
      <c r="C1399" s="4" t="s">
        <v>520</v>
      </c>
      <c r="D1399" t="s">
        <v>514</v>
      </c>
      <c r="E1399" t="s">
        <v>1</v>
      </c>
      <c r="G1399" t="s">
        <v>515</v>
      </c>
      <c r="H1399" t="s">
        <v>143</v>
      </c>
      <c r="L1399" t="s">
        <v>516</v>
      </c>
      <c r="M1399">
        <v>243</v>
      </c>
      <c r="N1399" t="s">
        <v>517</v>
      </c>
      <c r="P1399" t="s">
        <v>518</v>
      </c>
      <c r="W1399">
        <v>199</v>
      </c>
      <c r="Y1399" t="s">
        <v>290</v>
      </c>
      <c r="Z1399">
        <v>577</v>
      </c>
    </row>
    <row r="1400" spans="1:26" x14ac:dyDescent="0.25">
      <c r="A1400" s="9" t="s">
        <v>2825</v>
      </c>
      <c r="B1400" s="4" t="s">
        <v>1630</v>
      </c>
      <c r="C1400" s="4" t="s">
        <v>520</v>
      </c>
      <c r="D1400" t="s">
        <v>514</v>
      </c>
      <c r="E1400" t="s">
        <v>1</v>
      </c>
      <c r="G1400" t="s">
        <v>515</v>
      </c>
      <c r="H1400" t="s">
        <v>10</v>
      </c>
      <c r="L1400" t="s">
        <v>516</v>
      </c>
      <c r="M1400">
        <v>243</v>
      </c>
      <c r="N1400" t="s">
        <v>517</v>
      </c>
      <c r="P1400" t="s">
        <v>518</v>
      </c>
      <c r="W1400">
        <v>199</v>
      </c>
      <c r="Y1400" t="s">
        <v>290</v>
      </c>
      <c r="Z1400">
        <v>572</v>
      </c>
    </row>
    <row r="1401" spans="1:26" x14ac:dyDescent="0.25">
      <c r="A1401" s="9" t="s">
        <v>2826</v>
      </c>
      <c r="B1401" s="4" t="s">
        <v>1631</v>
      </c>
      <c r="C1401" s="4" t="s">
        <v>520</v>
      </c>
      <c r="D1401" t="s">
        <v>514</v>
      </c>
      <c r="E1401" t="s">
        <v>1</v>
      </c>
      <c r="G1401" t="s">
        <v>515</v>
      </c>
      <c r="H1401" t="s">
        <v>100</v>
      </c>
      <c r="L1401" t="s">
        <v>516</v>
      </c>
      <c r="M1401">
        <v>243</v>
      </c>
      <c r="N1401" t="s">
        <v>517</v>
      </c>
      <c r="P1401" t="s">
        <v>518</v>
      </c>
      <c r="W1401">
        <v>199</v>
      </c>
      <c r="Y1401" t="s">
        <v>290</v>
      </c>
      <c r="Z1401">
        <v>501</v>
      </c>
    </row>
    <row r="1402" spans="1:26" x14ac:dyDescent="0.25">
      <c r="A1402" s="9" t="s">
        <v>2826</v>
      </c>
      <c r="B1402" s="4" t="s">
        <v>1631</v>
      </c>
      <c r="C1402" s="4" t="s">
        <v>520</v>
      </c>
      <c r="D1402" t="s">
        <v>514</v>
      </c>
      <c r="E1402" t="s">
        <v>1</v>
      </c>
      <c r="G1402" t="s">
        <v>515</v>
      </c>
      <c r="H1402" t="s">
        <v>144</v>
      </c>
      <c r="L1402" t="s">
        <v>516</v>
      </c>
      <c r="M1402">
        <v>243</v>
      </c>
      <c r="N1402" t="s">
        <v>517</v>
      </c>
      <c r="P1402" t="s">
        <v>518</v>
      </c>
      <c r="W1402">
        <v>199</v>
      </c>
      <c r="Y1402" t="s">
        <v>290</v>
      </c>
      <c r="Z1402">
        <v>563</v>
      </c>
    </row>
    <row r="1403" spans="1:26" x14ac:dyDescent="0.25">
      <c r="A1403" s="9" t="s">
        <v>2827</v>
      </c>
      <c r="B1403" s="4" t="s">
        <v>1632</v>
      </c>
      <c r="C1403" s="4" t="s">
        <v>520</v>
      </c>
      <c r="D1403" t="s">
        <v>514</v>
      </c>
      <c r="E1403" t="s">
        <v>25</v>
      </c>
      <c r="G1403" t="s">
        <v>515</v>
      </c>
      <c r="L1403" t="s">
        <v>516</v>
      </c>
      <c r="M1403">
        <v>243</v>
      </c>
      <c r="N1403" t="s">
        <v>517</v>
      </c>
      <c r="P1403" t="s">
        <v>518</v>
      </c>
      <c r="W1403">
        <v>199</v>
      </c>
      <c r="Y1403" t="s">
        <v>290</v>
      </c>
    </row>
    <row r="1404" spans="1:26" x14ac:dyDescent="0.25">
      <c r="A1404" s="9" t="s">
        <v>2828</v>
      </c>
      <c r="B1404" s="4">
        <v>3906854443363</v>
      </c>
    </row>
    <row r="1405" spans="1:26" x14ac:dyDescent="0.25">
      <c r="A1405" s="9" t="s">
        <v>2308</v>
      </c>
      <c r="D1405" s="2" t="s">
        <v>514</v>
      </c>
      <c r="E1405" t="s">
        <v>1</v>
      </c>
      <c r="G1405" t="s">
        <v>515</v>
      </c>
      <c r="I1405" t="s">
        <v>2260</v>
      </c>
      <c r="N1405" s="9" t="s">
        <v>517</v>
      </c>
      <c r="P1405">
        <v>199</v>
      </c>
      <c r="R1405" t="s">
        <v>290</v>
      </c>
    </row>
    <row r="1406" spans="1:26" x14ac:dyDescent="0.25">
      <c r="A1406" s="9" t="s">
        <v>2829</v>
      </c>
      <c r="B1406" s="4" t="s">
        <v>1633</v>
      </c>
      <c r="C1406" s="4" t="s">
        <v>520</v>
      </c>
      <c r="D1406" t="s">
        <v>514</v>
      </c>
      <c r="E1406" t="s">
        <v>25</v>
      </c>
      <c r="G1406" t="s">
        <v>515</v>
      </c>
      <c r="L1406" t="s">
        <v>516</v>
      </c>
      <c r="M1406">
        <v>243</v>
      </c>
      <c r="N1406" t="s">
        <v>517</v>
      </c>
      <c r="P1406" t="s">
        <v>518</v>
      </c>
      <c r="W1406">
        <v>199</v>
      </c>
      <c r="Y1406" t="s">
        <v>290</v>
      </c>
    </row>
    <row r="1407" spans="1:26" x14ac:dyDescent="0.25">
      <c r="A1407" s="9" t="s">
        <v>2830</v>
      </c>
      <c r="B1407" s="4" t="s">
        <v>1634</v>
      </c>
      <c r="C1407" s="4" t="s">
        <v>1635</v>
      </c>
      <c r="D1407" t="s">
        <v>514</v>
      </c>
      <c r="E1407" t="s">
        <v>25</v>
      </c>
      <c r="G1407" t="s">
        <v>515</v>
      </c>
      <c r="H1407" t="s">
        <v>127</v>
      </c>
      <c r="L1407" t="s">
        <v>516</v>
      </c>
      <c r="M1407">
        <v>243</v>
      </c>
      <c r="N1407" t="s">
        <v>517</v>
      </c>
      <c r="P1407" t="s">
        <v>518</v>
      </c>
      <c r="W1407">
        <v>199</v>
      </c>
      <c r="Y1407" t="s">
        <v>290</v>
      </c>
      <c r="Z1407">
        <v>590</v>
      </c>
    </row>
    <row r="1408" spans="1:26" x14ac:dyDescent="0.25">
      <c r="A1408" s="9" t="s">
        <v>2831</v>
      </c>
      <c r="B1408" s="4" t="s">
        <v>1636</v>
      </c>
      <c r="C1408" s="4" t="s">
        <v>520</v>
      </c>
      <c r="D1408" t="s">
        <v>514</v>
      </c>
      <c r="E1408" t="s">
        <v>67</v>
      </c>
      <c r="G1408" t="s">
        <v>515</v>
      </c>
      <c r="H1408" t="s">
        <v>45</v>
      </c>
      <c r="L1408" t="s">
        <v>516</v>
      </c>
      <c r="M1408">
        <v>243</v>
      </c>
      <c r="N1408" t="s">
        <v>517</v>
      </c>
      <c r="P1408" t="s">
        <v>518</v>
      </c>
      <c r="W1408">
        <v>199</v>
      </c>
      <c r="Y1408" t="s">
        <v>290</v>
      </c>
      <c r="Z1408">
        <v>10002</v>
      </c>
    </row>
    <row r="1409" spans="1:25" x14ac:dyDescent="0.25">
      <c r="A1409" s="9" t="s">
        <v>2832</v>
      </c>
      <c r="B1409" s="4" t="s">
        <v>1637</v>
      </c>
      <c r="C1409" s="4" t="s">
        <v>1638</v>
      </c>
      <c r="D1409" t="s">
        <v>1639</v>
      </c>
      <c r="E1409" t="s">
        <v>1</v>
      </c>
      <c r="F1409" t="s">
        <v>547</v>
      </c>
      <c r="G1409" t="s">
        <v>1640</v>
      </c>
      <c r="H1409" t="s">
        <v>100</v>
      </c>
      <c r="L1409" t="s">
        <v>1641</v>
      </c>
      <c r="M1409" t="s">
        <v>1642</v>
      </c>
      <c r="O1409" t="s">
        <v>1643</v>
      </c>
      <c r="P1409" t="s">
        <v>1644</v>
      </c>
      <c r="S1409" t="s">
        <v>1645</v>
      </c>
      <c r="U1409" t="s">
        <v>1643</v>
      </c>
      <c r="W1409">
        <v>11693</v>
      </c>
      <c r="X1409" t="s">
        <v>887</v>
      </c>
      <c r="Y1409">
        <v>501</v>
      </c>
    </row>
    <row r="1410" spans="1:25" x14ac:dyDescent="0.25">
      <c r="A1410" s="9" t="s">
        <v>2832</v>
      </c>
      <c r="B1410" s="4" t="s">
        <v>1637</v>
      </c>
      <c r="C1410" s="4" t="s">
        <v>1638</v>
      </c>
      <c r="D1410" t="s">
        <v>1639</v>
      </c>
      <c r="E1410" t="s">
        <v>1</v>
      </c>
      <c r="F1410" t="s">
        <v>547</v>
      </c>
      <c r="G1410" t="s">
        <v>1640</v>
      </c>
      <c r="H1410" t="s">
        <v>101</v>
      </c>
      <c r="L1410" t="s">
        <v>1641</v>
      </c>
      <c r="M1410" t="s">
        <v>1642</v>
      </c>
      <c r="O1410" t="s">
        <v>1643</v>
      </c>
      <c r="P1410" t="s">
        <v>1644</v>
      </c>
      <c r="S1410" t="s">
        <v>1645</v>
      </c>
      <c r="U1410" t="s">
        <v>1643</v>
      </c>
      <c r="W1410">
        <v>11693</v>
      </c>
      <c r="X1410" t="s">
        <v>887</v>
      </c>
      <c r="Y1410">
        <v>510</v>
      </c>
    </row>
    <row r="1411" spans="1:25" x14ac:dyDescent="0.25">
      <c r="A1411" s="9" t="s">
        <v>2832</v>
      </c>
      <c r="B1411" s="4" t="s">
        <v>1637</v>
      </c>
      <c r="C1411" s="4" t="s">
        <v>1638</v>
      </c>
      <c r="D1411" t="s">
        <v>1639</v>
      </c>
      <c r="E1411" t="s">
        <v>1</v>
      </c>
      <c r="F1411" t="s">
        <v>547</v>
      </c>
      <c r="G1411" t="s">
        <v>1640</v>
      </c>
      <c r="H1411" t="s">
        <v>126</v>
      </c>
      <c r="L1411" t="s">
        <v>1641</v>
      </c>
      <c r="M1411" t="s">
        <v>1642</v>
      </c>
      <c r="O1411" t="s">
        <v>1643</v>
      </c>
      <c r="P1411" t="s">
        <v>1644</v>
      </c>
      <c r="S1411" t="s">
        <v>1645</v>
      </c>
      <c r="U1411" t="s">
        <v>1643</v>
      </c>
      <c r="W1411">
        <v>11693</v>
      </c>
      <c r="X1411" t="s">
        <v>887</v>
      </c>
      <c r="Y1411">
        <v>515</v>
      </c>
    </row>
    <row r="1412" spans="1:25" x14ac:dyDescent="0.25">
      <c r="A1412" s="9" t="s">
        <v>2832</v>
      </c>
      <c r="B1412" s="4" t="s">
        <v>1637</v>
      </c>
      <c r="C1412" s="4" t="s">
        <v>1638</v>
      </c>
      <c r="D1412" t="s">
        <v>1639</v>
      </c>
      <c r="E1412" t="s">
        <v>1</v>
      </c>
      <c r="F1412" t="s">
        <v>547</v>
      </c>
      <c r="G1412" t="s">
        <v>1640</v>
      </c>
      <c r="H1412" t="s">
        <v>127</v>
      </c>
      <c r="L1412" t="s">
        <v>1641</v>
      </c>
      <c r="M1412" t="s">
        <v>1642</v>
      </c>
      <c r="O1412" t="s">
        <v>1643</v>
      </c>
      <c r="P1412" t="s">
        <v>1644</v>
      </c>
      <c r="S1412" t="s">
        <v>1645</v>
      </c>
      <c r="U1412" t="s">
        <v>1643</v>
      </c>
      <c r="W1412">
        <v>11693</v>
      </c>
      <c r="X1412" t="s">
        <v>887</v>
      </c>
      <c r="Y1412">
        <v>590</v>
      </c>
    </row>
    <row r="1413" spans="1:25" x14ac:dyDescent="0.25">
      <c r="A1413" s="9" t="s">
        <v>2833</v>
      </c>
      <c r="B1413" s="4">
        <v>9661148822883350</v>
      </c>
    </row>
    <row r="1414" spans="1:25" x14ac:dyDescent="0.25">
      <c r="A1414" s="9" t="s">
        <v>2308</v>
      </c>
      <c r="D1414" s="2" t="s">
        <v>1646</v>
      </c>
      <c r="G1414" t="s">
        <v>2241</v>
      </c>
      <c r="H1414" t="s">
        <v>321</v>
      </c>
      <c r="I1414" t="s">
        <v>1644</v>
      </c>
      <c r="J1414" t="s">
        <v>2209</v>
      </c>
      <c r="L1414" t="s">
        <v>1645</v>
      </c>
      <c r="N1414" t="s">
        <v>1643</v>
      </c>
      <c r="P1414">
        <v>11693</v>
      </c>
      <c r="Q1414" t="s">
        <v>887</v>
      </c>
      <c r="R1414">
        <v>566</v>
      </c>
      <c r="V1414" s="9"/>
    </row>
    <row r="1415" spans="1:25" x14ac:dyDescent="0.25">
      <c r="A1415" s="9" t="s">
        <v>2833</v>
      </c>
      <c r="B1415" s="4">
        <v>9661148822883350</v>
      </c>
      <c r="H1415"/>
    </row>
    <row r="1416" spans="1:25" x14ac:dyDescent="0.25">
      <c r="A1416" s="9" t="s">
        <v>2308</v>
      </c>
      <c r="D1416" s="2" t="s">
        <v>1646</v>
      </c>
      <c r="E1416" t="s">
        <v>151</v>
      </c>
      <c r="G1416" t="s">
        <v>2241</v>
      </c>
      <c r="H1416" t="s">
        <v>23</v>
      </c>
      <c r="I1416" t="s">
        <v>1644</v>
      </c>
      <c r="J1416" t="s">
        <v>2209</v>
      </c>
      <c r="L1416" t="s">
        <v>1645</v>
      </c>
      <c r="N1416" t="s">
        <v>1643</v>
      </c>
      <c r="P1416">
        <v>11693</v>
      </c>
      <c r="Q1416" t="s">
        <v>887</v>
      </c>
      <c r="R1416">
        <v>575</v>
      </c>
      <c r="V1416" s="9"/>
    </row>
    <row r="1417" spans="1:25" x14ac:dyDescent="0.25">
      <c r="A1417" s="9" t="s">
        <v>2833</v>
      </c>
      <c r="B1417" s="4">
        <v>9661148822883350</v>
      </c>
      <c r="H1417"/>
    </row>
    <row r="1418" spans="1:25" x14ac:dyDescent="0.25">
      <c r="A1418" s="9" t="s">
        <v>2308</v>
      </c>
      <c r="D1418" s="2" t="s">
        <v>1646</v>
      </c>
      <c r="E1418" t="s">
        <v>151</v>
      </c>
      <c r="G1418" t="s">
        <v>2241</v>
      </c>
      <c r="H1418" t="s">
        <v>143</v>
      </c>
      <c r="I1418" t="s">
        <v>1644</v>
      </c>
      <c r="J1418" t="s">
        <v>2209</v>
      </c>
      <c r="L1418" t="s">
        <v>1645</v>
      </c>
      <c r="N1418" t="s">
        <v>1643</v>
      </c>
      <c r="P1418">
        <v>11693</v>
      </c>
      <c r="Q1418" t="s">
        <v>887</v>
      </c>
      <c r="R1418">
        <v>577</v>
      </c>
      <c r="V1418" s="9"/>
    </row>
    <row r="1419" spans="1:25" x14ac:dyDescent="0.25">
      <c r="A1419" s="9" t="s">
        <v>2834</v>
      </c>
      <c r="B1419" s="4">
        <v>96611488288</v>
      </c>
      <c r="H1419"/>
    </row>
    <row r="1420" spans="1:25" x14ac:dyDescent="0.25">
      <c r="A1420" s="9" t="s">
        <v>2308</v>
      </c>
      <c r="D1420" s="2" t="s">
        <v>1639</v>
      </c>
      <c r="E1420" t="s">
        <v>67</v>
      </c>
      <c r="G1420" t="s">
        <v>2241</v>
      </c>
      <c r="H1420" t="s">
        <v>46</v>
      </c>
      <c r="I1420" t="s">
        <v>1644</v>
      </c>
      <c r="J1420" t="s">
        <v>2209</v>
      </c>
      <c r="L1420" t="s">
        <v>1645</v>
      </c>
      <c r="N1420" t="s">
        <v>1643</v>
      </c>
      <c r="P1420">
        <v>11693</v>
      </c>
      <c r="Q1420" t="s">
        <v>887</v>
      </c>
      <c r="R1420">
        <v>506</v>
      </c>
      <c r="V1420" s="9"/>
    </row>
    <row r="1421" spans="1:25" x14ac:dyDescent="0.25">
      <c r="A1421" s="9" t="s">
        <v>2834</v>
      </c>
      <c r="B1421" s="4">
        <v>96611488288</v>
      </c>
      <c r="H1421"/>
    </row>
    <row r="1422" spans="1:25" x14ac:dyDescent="0.25">
      <c r="A1422" s="9" t="s">
        <v>2308</v>
      </c>
      <c r="D1422" s="2" t="s">
        <v>1639</v>
      </c>
      <c r="E1422" t="s">
        <v>67</v>
      </c>
      <c r="G1422" t="s">
        <v>2241</v>
      </c>
      <c r="H1422" t="s">
        <v>144</v>
      </c>
      <c r="I1422" t="s">
        <v>1644</v>
      </c>
      <c r="J1422" t="s">
        <v>2209</v>
      </c>
      <c r="L1422" t="s">
        <v>1645</v>
      </c>
      <c r="N1422" t="s">
        <v>1643</v>
      </c>
      <c r="P1422">
        <v>11693</v>
      </c>
      <c r="Q1422" t="s">
        <v>887</v>
      </c>
      <c r="R1422">
        <v>563</v>
      </c>
      <c r="V1422" s="9"/>
    </row>
    <row r="1423" spans="1:25" x14ac:dyDescent="0.25">
      <c r="A1423" s="9" t="s">
        <v>2834</v>
      </c>
      <c r="B1423" s="4">
        <v>96611488288</v>
      </c>
      <c r="H1423"/>
    </row>
    <row r="1424" spans="1:25" x14ac:dyDescent="0.25">
      <c r="A1424" s="9" t="s">
        <v>2308</v>
      </c>
      <c r="D1424" s="2" t="s">
        <v>1639</v>
      </c>
      <c r="E1424" t="s">
        <v>67</v>
      </c>
      <c r="G1424" t="s">
        <v>2241</v>
      </c>
      <c r="H1424" t="s">
        <v>3227</v>
      </c>
      <c r="I1424" t="s">
        <v>1644</v>
      </c>
      <c r="J1424" t="s">
        <v>2209</v>
      </c>
      <c r="L1424" t="s">
        <v>1645</v>
      </c>
      <c r="N1424" t="s">
        <v>1643</v>
      </c>
      <c r="P1424">
        <v>11693</v>
      </c>
      <c r="Q1424" t="s">
        <v>887</v>
      </c>
      <c r="R1424">
        <v>565</v>
      </c>
      <c r="V1424" s="9"/>
    </row>
    <row r="1425" spans="1:27" x14ac:dyDescent="0.25">
      <c r="A1425" s="9" t="s">
        <v>2834</v>
      </c>
      <c r="B1425" s="4">
        <v>96611488288</v>
      </c>
      <c r="H1425"/>
    </row>
    <row r="1426" spans="1:27" x14ac:dyDescent="0.25">
      <c r="A1426" s="9" t="s">
        <v>2308</v>
      </c>
      <c r="D1426" s="2" t="s">
        <v>1639</v>
      </c>
      <c r="E1426" t="s">
        <v>67</v>
      </c>
      <c r="G1426" t="s">
        <v>2241</v>
      </c>
      <c r="H1426" t="s">
        <v>10</v>
      </c>
      <c r="I1426" t="s">
        <v>1644</v>
      </c>
      <c r="J1426" t="s">
        <v>2209</v>
      </c>
      <c r="L1426" t="s">
        <v>1645</v>
      </c>
      <c r="N1426" t="s">
        <v>1643</v>
      </c>
      <c r="P1426">
        <v>11693</v>
      </c>
      <c r="Q1426" t="s">
        <v>887</v>
      </c>
      <c r="R1426">
        <v>572</v>
      </c>
      <c r="V1426" s="9"/>
    </row>
    <row r="1427" spans="1:27" x14ac:dyDescent="0.25">
      <c r="A1427" s="9" t="s">
        <v>2834</v>
      </c>
      <c r="B1427" s="4">
        <v>96611488288</v>
      </c>
      <c r="H1427"/>
    </row>
    <row r="1428" spans="1:27" x14ac:dyDescent="0.25">
      <c r="A1428" s="9" t="s">
        <v>2308</v>
      </c>
      <c r="D1428" s="2" t="s">
        <v>1639</v>
      </c>
      <c r="E1428" t="s">
        <v>67</v>
      </c>
      <c r="G1428" t="s">
        <v>2241</v>
      </c>
      <c r="H1428" t="s">
        <v>142</v>
      </c>
      <c r="I1428" t="s">
        <v>1644</v>
      </c>
      <c r="J1428" t="s">
        <v>2209</v>
      </c>
      <c r="L1428" t="s">
        <v>1645</v>
      </c>
      <c r="N1428" t="s">
        <v>1643</v>
      </c>
      <c r="P1428">
        <v>11693</v>
      </c>
      <c r="Q1428" t="s">
        <v>887</v>
      </c>
      <c r="R1428">
        <v>579</v>
      </c>
    </row>
    <row r="1429" spans="1:27" x14ac:dyDescent="0.25">
      <c r="A1429" s="9" t="s">
        <v>2835</v>
      </c>
      <c r="B1429" s="4" t="s">
        <v>1647</v>
      </c>
      <c r="C1429" s="4" t="s">
        <v>1648</v>
      </c>
      <c r="D1429" t="s">
        <v>1639</v>
      </c>
      <c r="E1429" t="s">
        <v>67</v>
      </c>
      <c r="G1429" t="s">
        <v>1640</v>
      </c>
      <c r="H1429" t="s">
        <v>143</v>
      </c>
      <c r="L1429" t="s">
        <v>1641</v>
      </c>
      <c r="M1429" t="s">
        <v>1642</v>
      </c>
      <c r="O1429" t="s">
        <v>1643</v>
      </c>
      <c r="P1429" t="s">
        <v>1644</v>
      </c>
      <c r="S1429" t="s">
        <v>1645</v>
      </c>
      <c r="U1429" t="s">
        <v>1643</v>
      </c>
      <c r="W1429">
        <v>11693</v>
      </c>
      <c r="X1429" t="s">
        <v>887</v>
      </c>
      <c r="Y1429">
        <v>577</v>
      </c>
    </row>
    <row r="1430" spans="1:27" x14ac:dyDescent="0.25">
      <c r="A1430" s="9" t="s">
        <v>2835</v>
      </c>
      <c r="B1430" s="4" t="s">
        <v>1647</v>
      </c>
      <c r="C1430" s="4" t="s">
        <v>1648</v>
      </c>
      <c r="D1430" t="s">
        <v>1639</v>
      </c>
      <c r="E1430" t="s">
        <v>67</v>
      </c>
      <c r="G1430" t="s">
        <v>1640</v>
      </c>
      <c r="H1430" t="s">
        <v>23</v>
      </c>
      <c r="L1430" t="s">
        <v>1641</v>
      </c>
      <c r="M1430" t="s">
        <v>1642</v>
      </c>
      <c r="O1430" t="s">
        <v>1643</v>
      </c>
      <c r="P1430" t="s">
        <v>1644</v>
      </c>
      <c r="S1430" t="s">
        <v>1645</v>
      </c>
      <c r="U1430" t="s">
        <v>1643</v>
      </c>
      <c r="W1430">
        <v>11693</v>
      </c>
      <c r="X1430" t="s">
        <v>887</v>
      </c>
      <c r="Y1430">
        <v>575</v>
      </c>
    </row>
    <row r="1431" spans="1:27" x14ac:dyDescent="0.25">
      <c r="A1431" s="9" t="s">
        <v>2835</v>
      </c>
      <c r="B1431" s="4" t="s">
        <v>1647</v>
      </c>
      <c r="C1431" s="4" t="s">
        <v>1648</v>
      </c>
      <c r="D1431" t="s">
        <v>1639</v>
      </c>
      <c r="E1431" t="s">
        <v>67</v>
      </c>
      <c r="G1431" t="s">
        <v>1640</v>
      </c>
      <c r="H1431" t="s">
        <v>321</v>
      </c>
      <c r="L1431" t="s">
        <v>1641</v>
      </c>
      <c r="M1431" t="s">
        <v>1642</v>
      </c>
      <c r="O1431" t="s">
        <v>1643</v>
      </c>
      <c r="P1431" t="s">
        <v>1644</v>
      </c>
      <c r="S1431" t="s">
        <v>1645</v>
      </c>
      <c r="U1431" t="s">
        <v>1643</v>
      </c>
      <c r="W1431">
        <v>11693</v>
      </c>
      <c r="X1431" t="s">
        <v>887</v>
      </c>
      <c r="Y1431">
        <v>566</v>
      </c>
    </row>
    <row r="1432" spans="1:27" x14ac:dyDescent="0.25">
      <c r="A1432" s="9" t="s">
        <v>2835</v>
      </c>
      <c r="B1432" s="4" t="s">
        <v>1647</v>
      </c>
      <c r="C1432" s="4" t="s">
        <v>1648</v>
      </c>
      <c r="D1432" t="s">
        <v>1639</v>
      </c>
      <c r="E1432" t="s">
        <v>67</v>
      </c>
      <c r="G1432" t="s">
        <v>1640</v>
      </c>
      <c r="H1432" t="s">
        <v>141</v>
      </c>
      <c r="L1432" t="s">
        <v>1641</v>
      </c>
      <c r="M1432" t="s">
        <v>1642</v>
      </c>
      <c r="O1432" t="s">
        <v>1643</v>
      </c>
      <c r="P1432" t="s">
        <v>1644</v>
      </c>
      <c r="S1432" t="s">
        <v>1645</v>
      </c>
      <c r="U1432" t="s">
        <v>1643</v>
      </c>
      <c r="W1432">
        <v>11693</v>
      </c>
      <c r="X1432" t="s">
        <v>887</v>
      </c>
      <c r="Y1432">
        <v>516</v>
      </c>
    </row>
    <row r="1433" spans="1:27" x14ac:dyDescent="0.25">
      <c r="A1433" s="9" t="s">
        <v>2836</v>
      </c>
      <c r="B1433" s="4" t="s">
        <v>1649</v>
      </c>
      <c r="C1433" s="4" t="s">
        <v>1650</v>
      </c>
      <c r="D1433" t="s">
        <v>1639</v>
      </c>
      <c r="E1433" t="s">
        <v>25</v>
      </c>
      <c r="G1433" t="s">
        <v>1640</v>
      </c>
      <c r="H1433" t="s">
        <v>81</v>
      </c>
      <c r="L1433" t="s">
        <v>1641</v>
      </c>
      <c r="M1433" t="s">
        <v>1642</v>
      </c>
      <c r="O1433" t="s">
        <v>1643</v>
      </c>
      <c r="P1433" t="s">
        <v>1644</v>
      </c>
      <c r="S1433" t="s">
        <v>1645</v>
      </c>
      <c r="U1433" t="s">
        <v>1643</v>
      </c>
      <c r="W1433">
        <v>11693</v>
      </c>
      <c r="X1433" t="s">
        <v>887</v>
      </c>
      <c r="Y1433">
        <v>508</v>
      </c>
    </row>
    <row r="1434" spans="1:27" x14ac:dyDescent="0.25">
      <c r="A1434" s="9" t="s">
        <v>2837</v>
      </c>
      <c r="B1434" s="4" t="s">
        <v>1651</v>
      </c>
      <c r="C1434" s="4" t="s">
        <v>1650</v>
      </c>
      <c r="D1434" t="s">
        <v>1639</v>
      </c>
      <c r="E1434" t="s">
        <v>25</v>
      </c>
      <c r="G1434" t="s">
        <v>1640</v>
      </c>
      <c r="H1434" t="s">
        <v>3230</v>
      </c>
      <c r="L1434" t="s">
        <v>1641</v>
      </c>
      <c r="M1434" t="s">
        <v>1642</v>
      </c>
      <c r="O1434" t="s">
        <v>1643</v>
      </c>
      <c r="P1434" t="s">
        <v>1644</v>
      </c>
      <c r="S1434" t="s">
        <v>1645</v>
      </c>
      <c r="U1434" t="s">
        <v>1643</v>
      </c>
      <c r="W1434">
        <v>11693</v>
      </c>
      <c r="X1434" t="s">
        <v>887</v>
      </c>
      <c r="Y1434">
        <v>560</v>
      </c>
    </row>
    <row r="1435" spans="1:27" x14ac:dyDescent="0.25">
      <c r="A1435" s="9" t="s">
        <v>2837</v>
      </c>
      <c r="B1435" s="4" t="s">
        <v>1651</v>
      </c>
      <c r="C1435" s="4" t="s">
        <v>1650</v>
      </c>
      <c r="D1435" t="s">
        <v>1639</v>
      </c>
      <c r="E1435" t="s">
        <v>25</v>
      </c>
      <c r="G1435" t="s">
        <v>1640</v>
      </c>
      <c r="H1435" t="s">
        <v>163</v>
      </c>
      <c r="L1435" t="s">
        <v>1641</v>
      </c>
      <c r="M1435" t="s">
        <v>1642</v>
      </c>
      <c r="O1435" t="s">
        <v>1643</v>
      </c>
      <c r="P1435" t="s">
        <v>1644</v>
      </c>
      <c r="S1435" t="s">
        <v>1645</v>
      </c>
      <c r="U1435" t="s">
        <v>1643</v>
      </c>
      <c r="W1435">
        <v>11693</v>
      </c>
      <c r="X1435" t="s">
        <v>887</v>
      </c>
      <c r="Y1435">
        <v>561</v>
      </c>
    </row>
    <row r="1436" spans="1:27" x14ac:dyDescent="0.25">
      <c r="A1436" s="9" t="s">
        <v>2838</v>
      </c>
      <c r="B1436" s="4" t="s">
        <v>1652</v>
      </c>
      <c r="C1436" s="4" t="s">
        <v>1648</v>
      </c>
      <c r="D1436" t="s">
        <v>1639</v>
      </c>
      <c r="E1436" t="s">
        <v>25</v>
      </c>
      <c r="G1436" t="s">
        <v>1640</v>
      </c>
      <c r="H1436" t="s">
        <v>147</v>
      </c>
      <c r="L1436" t="s">
        <v>1641</v>
      </c>
      <c r="M1436" t="s">
        <v>1642</v>
      </c>
      <c r="O1436" t="s">
        <v>1643</v>
      </c>
      <c r="P1436" t="s">
        <v>1644</v>
      </c>
      <c r="S1436" t="s">
        <v>1645</v>
      </c>
      <c r="U1436" t="s">
        <v>1643</v>
      </c>
      <c r="W1436">
        <v>11693</v>
      </c>
      <c r="X1436" t="s">
        <v>887</v>
      </c>
      <c r="Y1436">
        <v>568</v>
      </c>
    </row>
    <row r="1437" spans="1:27" x14ac:dyDescent="0.25">
      <c r="A1437" s="9" t="s">
        <v>2839</v>
      </c>
      <c r="B1437" s="4" t="s">
        <v>1653</v>
      </c>
      <c r="C1437" s="4" t="s">
        <v>1654</v>
      </c>
      <c r="D1437" t="s">
        <v>1655</v>
      </c>
      <c r="E1437" t="s">
        <v>67</v>
      </c>
      <c r="G1437" t="s">
        <v>526</v>
      </c>
      <c r="H1437" t="s">
        <v>81</v>
      </c>
      <c r="L1437" t="s">
        <v>527</v>
      </c>
      <c r="M1437" t="s">
        <v>528</v>
      </c>
      <c r="N1437" t="s">
        <v>529</v>
      </c>
      <c r="O1437" t="s">
        <v>530</v>
      </c>
      <c r="R1437" t="s">
        <v>532</v>
      </c>
      <c r="U1437" t="s">
        <v>530</v>
      </c>
      <c r="W1437" t="s">
        <v>531</v>
      </c>
      <c r="Z1437" t="s">
        <v>533</v>
      </c>
      <c r="AA1437">
        <v>508</v>
      </c>
    </row>
    <row r="1438" spans="1:27" x14ac:dyDescent="0.25">
      <c r="A1438" s="9" t="s">
        <v>2839</v>
      </c>
      <c r="B1438" s="4" t="s">
        <v>1653</v>
      </c>
      <c r="C1438" s="4" t="s">
        <v>1654</v>
      </c>
      <c r="D1438" t="s">
        <v>1655</v>
      </c>
      <c r="E1438" t="s">
        <v>67</v>
      </c>
      <c r="G1438" t="s">
        <v>526</v>
      </c>
      <c r="H1438" t="s">
        <v>3230</v>
      </c>
      <c r="L1438" t="s">
        <v>527</v>
      </c>
      <c r="M1438" t="s">
        <v>528</v>
      </c>
      <c r="N1438" t="s">
        <v>529</v>
      </c>
      <c r="O1438" t="s">
        <v>530</v>
      </c>
      <c r="R1438" t="s">
        <v>532</v>
      </c>
      <c r="U1438" t="s">
        <v>530</v>
      </c>
      <c r="W1438" t="s">
        <v>531</v>
      </c>
      <c r="Z1438" t="s">
        <v>533</v>
      </c>
      <c r="AA1438">
        <v>560</v>
      </c>
    </row>
    <row r="1439" spans="1:27" x14ac:dyDescent="0.25">
      <c r="A1439" s="9" t="s">
        <v>2839</v>
      </c>
      <c r="B1439" s="4" t="s">
        <v>1653</v>
      </c>
      <c r="C1439" s="4" t="s">
        <v>1654</v>
      </c>
      <c r="D1439" t="s">
        <v>1655</v>
      </c>
      <c r="E1439" t="s">
        <v>67</v>
      </c>
      <c r="G1439" t="s">
        <v>526</v>
      </c>
      <c r="H1439" t="s">
        <v>163</v>
      </c>
      <c r="L1439" t="s">
        <v>527</v>
      </c>
      <c r="M1439" t="s">
        <v>528</v>
      </c>
      <c r="N1439" t="s">
        <v>529</v>
      </c>
      <c r="O1439" t="s">
        <v>530</v>
      </c>
      <c r="R1439" t="s">
        <v>532</v>
      </c>
      <c r="U1439" t="s">
        <v>530</v>
      </c>
      <c r="W1439" t="s">
        <v>531</v>
      </c>
      <c r="Z1439" t="s">
        <v>533</v>
      </c>
      <c r="AA1439">
        <v>561</v>
      </c>
    </row>
    <row r="1440" spans="1:27" x14ac:dyDescent="0.25">
      <c r="A1440" s="9" t="s">
        <v>2839</v>
      </c>
      <c r="B1440" s="4" t="s">
        <v>1653</v>
      </c>
      <c r="C1440" s="4" t="s">
        <v>1654</v>
      </c>
      <c r="D1440" t="s">
        <v>1655</v>
      </c>
      <c r="E1440" t="s">
        <v>67</v>
      </c>
      <c r="G1440" t="s">
        <v>526</v>
      </c>
      <c r="H1440" t="s">
        <v>6</v>
      </c>
      <c r="L1440" t="s">
        <v>527</v>
      </c>
      <c r="M1440" t="s">
        <v>528</v>
      </c>
      <c r="N1440" t="s">
        <v>529</v>
      </c>
      <c r="O1440" t="s">
        <v>530</v>
      </c>
      <c r="R1440" t="s">
        <v>532</v>
      </c>
      <c r="U1440" t="s">
        <v>530</v>
      </c>
      <c r="W1440" t="s">
        <v>531</v>
      </c>
      <c r="Z1440" t="s">
        <v>533</v>
      </c>
      <c r="AA1440">
        <v>574</v>
      </c>
    </row>
    <row r="1441" spans="1:27" x14ac:dyDescent="0.25">
      <c r="A1441" s="9" t="s">
        <v>2840</v>
      </c>
      <c r="B1441" s="4" t="s">
        <v>1656</v>
      </c>
      <c r="C1441" s="4" t="s">
        <v>1657</v>
      </c>
      <c r="D1441" t="s">
        <v>1658</v>
      </c>
      <c r="E1441" t="s">
        <v>67</v>
      </c>
      <c r="G1441" t="s">
        <v>526</v>
      </c>
      <c r="H1441" t="s">
        <v>81</v>
      </c>
      <c r="L1441" t="s">
        <v>527</v>
      </c>
      <c r="M1441" t="s">
        <v>528</v>
      </c>
      <c r="N1441" t="s">
        <v>529</v>
      </c>
      <c r="O1441" t="s">
        <v>530</v>
      </c>
      <c r="R1441" t="s">
        <v>532</v>
      </c>
      <c r="U1441" t="s">
        <v>530</v>
      </c>
      <c r="W1441" t="s">
        <v>531</v>
      </c>
      <c r="Z1441" t="s">
        <v>533</v>
      </c>
      <c r="AA1441">
        <v>508</v>
      </c>
    </row>
    <row r="1442" spans="1:27" x14ac:dyDescent="0.25">
      <c r="A1442" s="9" t="s">
        <v>2840</v>
      </c>
      <c r="B1442" s="4" t="s">
        <v>1656</v>
      </c>
      <c r="C1442" s="4" t="s">
        <v>1657</v>
      </c>
      <c r="D1442" t="s">
        <v>1658</v>
      </c>
      <c r="E1442" t="s">
        <v>67</v>
      </c>
      <c r="G1442" t="s">
        <v>526</v>
      </c>
      <c r="H1442" t="s">
        <v>3227</v>
      </c>
      <c r="L1442" t="s">
        <v>527</v>
      </c>
      <c r="M1442" t="s">
        <v>528</v>
      </c>
      <c r="N1442" t="s">
        <v>529</v>
      </c>
      <c r="O1442" t="s">
        <v>530</v>
      </c>
      <c r="R1442" t="s">
        <v>532</v>
      </c>
      <c r="U1442" t="s">
        <v>530</v>
      </c>
      <c r="W1442" t="s">
        <v>531</v>
      </c>
      <c r="Z1442" t="s">
        <v>533</v>
      </c>
      <c r="AA1442">
        <v>565</v>
      </c>
    </row>
    <row r="1443" spans="1:27" x14ac:dyDescent="0.25">
      <c r="A1443" s="9" t="s">
        <v>2840</v>
      </c>
      <c r="B1443" s="4" t="s">
        <v>1656</v>
      </c>
      <c r="C1443" s="4" t="s">
        <v>1657</v>
      </c>
      <c r="D1443" t="s">
        <v>1658</v>
      </c>
      <c r="E1443" t="s">
        <v>67</v>
      </c>
      <c r="G1443" t="s">
        <v>526</v>
      </c>
      <c r="H1443" t="s">
        <v>127</v>
      </c>
      <c r="L1443" t="s">
        <v>527</v>
      </c>
      <c r="M1443" t="s">
        <v>528</v>
      </c>
      <c r="N1443" t="s">
        <v>529</v>
      </c>
      <c r="O1443" t="s">
        <v>530</v>
      </c>
      <c r="R1443" t="s">
        <v>532</v>
      </c>
      <c r="U1443" t="s">
        <v>530</v>
      </c>
      <c r="W1443" t="s">
        <v>531</v>
      </c>
      <c r="Z1443" t="s">
        <v>533</v>
      </c>
      <c r="AA1443">
        <v>590</v>
      </c>
    </row>
    <row r="1444" spans="1:27" x14ac:dyDescent="0.25">
      <c r="A1444" s="9" t="s">
        <v>2841</v>
      </c>
      <c r="B1444" s="4" t="s">
        <v>1653</v>
      </c>
      <c r="C1444" s="4" t="s">
        <v>1654</v>
      </c>
      <c r="D1444" t="s">
        <v>1658</v>
      </c>
      <c r="E1444" t="s">
        <v>67</v>
      </c>
      <c r="G1444" t="s">
        <v>526</v>
      </c>
      <c r="H1444" t="s">
        <v>81</v>
      </c>
      <c r="L1444" t="s">
        <v>527</v>
      </c>
      <c r="M1444" t="s">
        <v>528</v>
      </c>
      <c r="N1444" t="s">
        <v>529</v>
      </c>
      <c r="O1444" t="s">
        <v>530</v>
      </c>
      <c r="R1444" t="s">
        <v>532</v>
      </c>
      <c r="U1444" t="s">
        <v>530</v>
      </c>
      <c r="W1444" t="s">
        <v>531</v>
      </c>
      <c r="Z1444" t="s">
        <v>533</v>
      </c>
      <c r="AA1444">
        <v>508</v>
      </c>
    </row>
    <row r="1445" spans="1:27" x14ac:dyDescent="0.25">
      <c r="A1445" s="9" t="s">
        <v>2841</v>
      </c>
      <c r="B1445" s="4" t="s">
        <v>1653</v>
      </c>
      <c r="C1445" s="4" t="s">
        <v>1654</v>
      </c>
      <c r="D1445" t="s">
        <v>1658</v>
      </c>
      <c r="E1445" t="s">
        <v>67</v>
      </c>
      <c r="G1445" t="s">
        <v>526</v>
      </c>
      <c r="H1445" t="s">
        <v>3227</v>
      </c>
      <c r="L1445" t="s">
        <v>527</v>
      </c>
      <c r="M1445" t="s">
        <v>528</v>
      </c>
      <c r="N1445" t="s">
        <v>529</v>
      </c>
      <c r="O1445" t="s">
        <v>530</v>
      </c>
      <c r="R1445" t="s">
        <v>532</v>
      </c>
      <c r="U1445" t="s">
        <v>530</v>
      </c>
      <c r="W1445" t="s">
        <v>531</v>
      </c>
      <c r="Z1445" t="s">
        <v>533</v>
      </c>
      <c r="AA1445">
        <v>565</v>
      </c>
    </row>
    <row r="1446" spans="1:27" x14ac:dyDescent="0.25">
      <c r="A1446" s="9" t="s">
        <v>2841</v>
      </c>
      <c r="B1446" s="4" t="s">
        <v>1653</v>
      </c>
      <c r="C1446" s="4" t="s">
        <v>1654</v>
      </c>
      <c r="D1446" t="s">
        <v>1658</v>
      </c>
      <c r="E1446" t="s">
        <v>67</v>
      </c>
      <c r="G1446" t="s">
        <v>526</v>
      </c>
      <c r="H1446" t="s">
        <v>127</v>
      </c>
      <c r="L1446" t="s">
        <v>527</v>
      </c>
      <c r="M1446" t="s">
        <v>528</v>
      </c>
      <c r="N1446" t="s">
        <v>529</v>
      </c>
      <c r="O1446" t="s">
        <v>530</v>
      </c>
      <c r="R1446" t="s">
        <v>532</v>
      </c>
      <c r="U1446" t="s">
        <v>530</v>
      </c>
      <c r="W1446" t="s">
        <v>531</v>
      </c>
      <c r="Z1446" t="s">
        <v>533</v>
      </c>
      <c r="AA1446">
        <v>590</v>
      </c>
    </row>
    <row r="1447" spans="1:27" x14ac:dyDescent="0.25">
      <c r="A1447" s="9" t="s">
        <v>2842</v>
      </c>
      <c r="B1447" s="4" t="s">
        <v>1659</v>
      </c>
      <c r="D1447" t="s">
        <v>1660</v>
      </c>
      <c r="E1447" t="s">
        <v>25</v>
      </c>
      <c r="G1447" t="s">
        <v>526</v>
      </c>
      <c r="L1447" t="s">
        <v>527</v>
      </c>
      <c r="M1447" t="s">
        <v>528</v>
      </c>
      <c r="N1447" t="s">
        <v>529</v>
      </c>
      <c r="O1447" t="s">
        <v>530</v>
      </c>
      <c r="R1447" t="s">
        <v>532</v>
      </c>
      <c r="U1447" t="s">
        <v>530</v>
      </c>
      <c r="W1447" t="s">
        <v>531</v>
      </c>
      <c r="Z1447" t="s">
        <v>533</v>
      </c>
    </row>
    <row r="1448" spans="1:27" x14ac:dyDescent="0.25">
      <c r="A1448" s="9" t="s">
        <v>2843</v>
      </c>
      <c r="B1448" s="4" t="s">
        <v>1661</v>
      </c>
      <c r="C1448" s="4" t="s">
        <v>1662</v>
      </c>
      <c r="D1448" t="s">
        <v>1663</v>
      </c>
      <c r="E1448" t="s">
        <v>48</v>
      </c>
      <c r="F1448" t="s">
        <v>44</v>
      </c>
      <c r="G1448" t="s">
        <v>1664</v>
      </c>
      <c r="L1448" t="s">
        <v>1665</v>
      </c>
      <c r="M1448" t="s">
        <v>1666</v>
      </c>
      <c r="N1448" t="s">
        <v>1667</v>
      </c>
      <c r="P1448" t="s">
        <v>40</v>
      </c>
      <c r="U1448" t="s">
        <v>1667</v>
      </c>
      <c r="V1448" t="s">
        <v>1668</v>
      </c>
      <c r="W1448" t="s">
        <v>40</v>
      </c>
      <c r="X1448" t="s">
        <v>1669</v>
      </c>
      <c r="Y1448" t="s">
        <v>1669</v>
      </c>
      <c r="Z1448" t="s">
        <v>544</v>
      </c>
    </row>
    <row r="1449" spans="1:27" x14ac:dyDescent="0.25">
      <c r="A1449" s="9" t="s">
        <v>2844</v>
      </c>
      <c r="B1449" s="4" t="s">
        <v>1670</v>
      </c>
      <c r="C1449" s="4" t="s">
        <v>1662</v>
      </c>
      <c r="D1449" t="s">
        <v>1671</v>
      </c>
      <c r="E1449" t="s">
        <v>43</v>
      </c>
      <c r="F1449" t="s">
        <v>44</v>
      </c>
      <c r="G1449" t="s">
        <v>1664</v>
      </c>
      <c r="H1449" t="s">
        <v>45</v>
      </c>
      <c r="L1449" t="s">
        <v>1665</v>
      </c>
      <c r="M1449" t="s">
        <v>1666</v>
      </c>
      <c r="N1449" t="s">
        <v>1667</v>
      </c>
      <c r="P1449" t="s">
        <v>40</v>
      </c>
      <c r="U1449" t="s">
        <v>1667</v>
      </c>
      <c r="V1449" t="s">
        <v>1668</v>
      </c>
      <c r="W1449" t="s">
        <v>40</v>
      </c>
      <c r="X1449" t="s">
        <v>1669</v>
      </c>
      <c r="Y1449" t="s">
        <v>1669</v>
      </c>
      <c r="Z1449" t="s">
        <v>544</v>
      </c>
      <c r="AA1449">
        <v>10002</v>
      </c>
    </row>
    <row r="1450" spans="1:27" x14ac:dyDescent="0.25">
      <c r="A1450" s="9" t="s">
        <v>2845</v>
      </c>
      <c r="B1450" s="4" t="s">
        <v>1672</v>
      </c>
      <c r="C1450" s="4" t="s">
        <v>1662</v>
      </c>
      <c r="D1450" t="s">
        <v>1673</v>
      </c>
      <c r="E1450" t="s">
        <v>1</v>
      </c>
      <c r="G1450" t="s">
        <v>1664</v>
      </c>
      <c r="H1450" t="s">
        <v>45</v>
      </c>
      <c r="L1450" t="s">
        <v>1665</v>
      </c>
      <c r="M1450" t="s">
        <v>1666</v>
      </c>
      <c r="N1450" t="s">
        <v>1667</v>
      </c>
      <c r="P1450" t="s">
        <v>40</v>
      </c>
      <c r="U1450" t="s">
        <v>1667</v>
      </c>
      <c r="V1450" t="s">
        <v>1668</v>
      </c>
      <c r="W1450" t="s">
        <v>40</v>
      </c>
      <c r="X1450" t="s">
        <v>1669</v>
      </c>
      <c r="Y1450" t="s">
        <v>1669</v>
      </c>
      <c r="Z1450" t="s">
        <v>544</v>
      </c>
      <c r="AA1450">
        <v>10002</v>
      </c>
    </row>
    <row r="1451" spans="1:27" x14ac:dyDescent="0.25">
      <c r="A1451" s="9" t="s">
        <v>2845</v>
      </c>
      <c r="B1451" s="4" t="s">
        <v>1672</v>
      </c>
      <c r="C1451" s="4" t="s">
        <v>1662</v>
      </c>
      <c r="D1451" t="s">
        <v>1673</v>
      </c>
      <c r="E1451" t="s">
        <v>1</v>
      </c>
      <c r="G1451" t="s">
        <v>1664</v>
      </c>
      <c r="H1451" t="s">
        <v>322</v>
      </c>
      <c r="L1451" t="s">
        <v>1665</v>
      </c>
      <c r="M1451" t="s">
        <v>1666</v>
      </c>
      <c r="N1451" t="s">
        <v>1667</v>
      </c>
      <c r="P1451" t="s">
        <v>40</v>
      </c>
      <c r="U1451" t="s">
        <v>1667</v>
      </c>
      <c r="V1451" t="s">
        <v>1668</v>
      </c>
      <c r="W1451" t="s">
        <v>40</v>
      </c>
      <c r="X1451" t="s">
        <v>1669</v>
      </c>
      <c r="Y1451" t="s">
        <v>1669</v>
      </c>
      <c r="Z1451" t="s">
        <v>544</v>
      </c>
      <c r="AA1451">
        <v>10010</v>
      </c>
    </row>
    <row r="1452" spans="1:27" x14ac:dyDescent="0.25">
      <c r="A1452" s="9" t="s">
        <v>2845</v>
      </c>
      <c r="B1452" s="4" t="s">
        <v>1672</v>
      </c>
      <c r="C1452" s="4" t="s">
        <v>1662</v>
      </c>
      <c r="D1452" t="s">
        <v>1673</v>
      </c>
      <c r="E1452" t="s">
        <v>1</v>
      </c>
      <c r="G1452" t="s">
        <v>1664</v>
      </c>
      <c r="H1452" t="s">
        <v>81</v>
      </c>
      <c r="L1452" t="s">
        <v>1665</v>
      </c>
      <c r="M1452" t="s">
        <v>1666</v>
      </c>
      <c r="N1452" t="s">
        <v>1667</v>
      </c>
      <c r="P1452" t="s">
        <v>40</v>
      </c>
      <c r="U1452" t="s">
        <v>1667</v>
      </c>
      <c r="V1452" t="s">
        <v>1668</v>
      </c>
      <c r="W1452" t="s">
        <v>40</v>
      </c>
      <c r="X1452" t="s">
        <v>1669</v>
      </c>
      <c r="Y1452" t="s">
        <v>1669</v>
      </c>
      <c r="Z1452" t="s">
        <v>544</v>
      </c>
      <c r="AA1452">
        <v>508</v>
      </c>
    </row>
    <row r="1453" spans="1:27" x14ac:dyDescent="0.25">
      <c r="A1453" s="9" t="s">
        <v>2845</v>
      </c>
      <c r="B1453" s="4" t="s">
        <v>1672</v>
      </c>
      <c r="C1453" s="4" t="s">
        <v>1662</v>
      </c>
      <c r="D1453" t="s">
        <v>1673</v>
      </c>
      <c r="E1453" t="s">
        <v>1</v>
      </c>
      <c r="G1453" t="s">
        <v>1664</v>
      </c>
      <c r="H1453" t="s">
        <v>3227</v>
      </c>
      <c r="L1453" t="s">
        <v>1665</v>
      </c>
      <c r="M1453" t="s">
        <v>1666</v>
      </c>
      <c r="N1453" t="s">
        <v>1667</v>
      </c>
      <c r="P1453" t="s">
        <v>40</v>
      </c>
      <c r="U1453" t="s">
        <v>1667</v>
      </c>
      <c r="V1453" t="s">
        <v>1668</v>
      </c>
      <c r="W1453" t="s">
        <v>40</v>
      </c>
      <c r="X1453" t="s">
        <v>1669</v>
      </c>
      <c r="Y1453" t="s">
        <v>1669</v>
      </c>
      <c r="Z1453" t="s">
        <v>544</v>
      </c>
      <c r="AA1453">
        <v>565</v>
      </c>
    </row>
    <row r="1454" spans="1:27" x14ac:dyDescent="0.25">
      <c r="A1454" s="9" t="s">
        <v>2845</v>
      </c>
      <c r="B1454" s="4" t="s">
        <v>1672</v>
      </c>
      <c r="C1454" s="4" t="s">
        <v>1662</v>
      </c>
      <c r="D1454" t="s">
        <v>1673</v>
      </c>
      <c r="E1454" t="s">
        <v>1</v>
      </c>
      <c r="G1454" t="s">
        <v>1664</v>
      </c>
      <c r="H1454" t="s">
        <v>143</v>
      </c>
      <c r="L1454" t="s">
        <v>1665</v>
      </c>
      <c r="M1454" t="s">
        <v>1666</v>
      </c>
      <c r="N1454" t="s">
        <v>1667</v>
      </c>
      <c r="P1454" t="s">
        <v>40</v>
      </c>
      <c r="U1454" t="s">
        <v>1667</v>
      </c>
      <c r="V1454" t="s">
        <v>1668</v>
      </c>
      <c r="W1454" t="s">
        <v>40</v>
      </c>
      <c r="X1454" t="s">
        <v>1669</v>
      </c>
      <c r="Y1454" t="s">
        <v>1669</v>
      </c>
      <c r="Z1454" t="s">
        <v>544</v>
      </c>
      <c r="AA1454">
        <v>577</v>
      </c>
    </row>
    <row r="1455" spans="1:27" x14ac:dyDescent="0.25">
      <c r="A1455" s="9" t="s">
        <v>2846</v>
      </c>
      <c r="B1455" s="4" t="s">
        <v>1674</v>
      </c>
      <c r="C1455" s="4" t="s">
        <v>1662</v>
      </c>
      <c r="D1455" t="s">
        <v>1675</v>
      </c>
      <c r="E1455" t="s">
        <v>67</v>
      </c>
      <c r="G1455" t="s">
        <v>1664</v>
      </c>
      <c r="H1455" t="s">
        <v>45</v>
      </c>
      <c r="L1455" t="s">
        <v>1665</v>
      </c>
      <c r="M1455" t="s">
        <v>1666</v>
      </c>
      <c r="N1455" t="s">
        <v>1667</v>
      </c>
      <c r="P1455" t="s">
        <v>40</v>
      </c>
      <c r="U1455" t="s">
        <v>1667</v>
      </c>
      <c r="V1455" t="s">
        <v>1668</v>
      </c>
      <c r="W1455" t="s">
        <v>40</v>
      </c>
      <c r="X1455" t="s">
        <v>1669</v>
      </c>
      <c r="Y1455" t="s">
        <v>1669</v>
      </c>
      <c r="Z1455" t="s">
        <v>544</v>
      </c>
      <c r="AA1455">
        <v>10002</v>
      </c>
    </row>
    <row r="1456" spans="1:27" x14ac:dyDescent="0.25">
      <c r="A1456" s="9" t="s">
        <v>2846</v>
      </c>
      <c r="B1456" s="4" t="s">
        <v>1674</v>
      </c>
      <c r="C1456" s="4" t="s">
        <v>1662</v>
      </c>
      <c r="D1456" t="s">
        <v>1675</v>
      </c>
      <c r="E1456" t="s">
        <v>67</v>
      </c>
      <c r="G1456" t="s">
        <v>1664</v>
      </c>
      <c r="H1456" t="s">
        <v>322</v>
      </c>
      <c r="L1456" t="s">
        <v>1665</v>
      </c>
      <c r="M1456" t="s">
        <v>1666</v>
      </c>
      <c r="N1456" t="s">
        <v>1667</v>
      </c>
      <c r="P1456" t="s">
        <v>40</v>
      </c>
      <c r="U1456" t="s">
        <v>1667</v>
      </c>
      <c r="V1456" t="s">
        <v>1668</v>
      </c>
      <c r="W1456" t="s">
        <v>40</v>
      </c>
      <c r="X1456" t="s">
        <v>1669</v>
      </c>
      <c r="Y1456" t="s">
        <v>1669</v>
      </c>
      <c r="Z1456" t="s">
        <v>544</v>
      </c>
      <c r="AA1456">
        <v>10010</v>
      </c>
    </row>
    <row r="1457" spans="1:28" x14ac:dyDescent="0.25">
      <c r="A1457" s="9" t="s">
        <v>2846</v>
      </c>
      <c r="B1457" s="4" t="s">
        <v>1674</v>
      </c>
      <c r="C1457" s="4" t="s">
        <v>1662</v>
      </c>
      <c r="D1457" t="s">
        <v>1675</v>
      </c>
      <c r="E1457" t="s">
        <v>67</v>
      </c>
      <c r="G1457" t="s">
        <v>1664</v>
      </c>
      <c r="H1457" t="s">
        <v>320</v>
      </c>
      <c r="L1457" t="s">
        <v>1665</v>
      </c>
      <c r="M1457" t="s">
        <v>1666</v>
      </c>
      <c r="N1457" t="s">
        <v>1667</v>
      </c>
      <c r="P1457" t="s">
        <v>40</v>
      </c>
      <c r="U1457" t="s">
        <v>1667</v>
      </c>
      <c r="V1457" t="s">
        <v>1668</v>
      </c>
      <c r="W1457" t="s">
        <v>40</v>
      </c>
      <c r="X1457" t="s">
        <v>1669</v>
      </c>
      <c r="Y1457" t="s">
        <v>1669</v>
      </c>
      <c r="Z1457" t="s">
        <v>544</v>
      </c>
      <c r="AA1457">
        <v>562</v>
      </c>
    </row>
    <row r="1458" spans="1:28" x14ac:dyDescent="0.25">
      <c r="A1458" s="9" t="s">
        <v>2846</v>
      </c>
      <c r="B1458" s="4" t="s">
        <v>1674</v>
      </c>
      <c r="C1458" s="4" t="s">
        <v>1662</v>
      </c>
      <c r="D1458" t="s">
        <v>1675</v>
      </c>
      <c r="E1458" t="s">
        <v>67</v>
      </c>
      <c r="G1458" t="s">
        <v>1664</v>
      </c>
      <c r="H1458" t="s">
        <v>6</v>
      </c>
      <c r="L1458" t="s">
        <v>1665</v>
      </c>
      <c r="M1458" t="s">
        <v>1666</v>
      </c>
      <c r="N1458" t="s">
        <v>1667</v>
      </c>
      <c r="P1458" t="s">
        <v>40</v>
      </c>
      <c r="U1458" t="s">
        <v>1667</v>
      </c>
      <c r="V1458" t="s">
        <v>1668</v>
      </c>
      <c r="W1458" t="s">
        <v>40</v>
      </c>
      <c r="X1458" t="s">
        <v>1669</v>
      </c>
      <c r="Y1458" t="s">
        <v>1669</v>
      </c>
      <c r="Z1458" t="s">
        <v>544</v>
      </c>
      <c r="AA1458">
        <v>574</v>
      </c>
    </row>
    <row r="1459" spans="1:28" x14ac:dyDescent="0.25">
      <c r="A1459" s="9" t="s">
        <v>2846</v>
      </c>
      <c r="B1459" s="4" t="s">
        <v>1674</v>
      </c>
      <c r="C1459" s="4" t="s">
        <v>1662</v>
      </c>
      <c r="D1459" t="s">
        <v>1675</v>
      </c>
      <c r="E1459" t="s">
        <v>67</v>
      </c>
      <c r="G1459" t="s">
        <v>1664</v>
      </c>
      <c r="H1459" t="s">
        <v>164</v>
      </c>
      <c r="L1459" t="s">
        <v>1665</v>
      </c>
      <c r="M1459" t="s">
        <v>1666</v>
      </c>
      <c r="N1459" t="s">
        <v>1667</v>
      </c>
      <c r="P1459" t="s">
        <v>40</v>
      </c>
      <c r="U1459" t="s">
        <v>1667</v>
      </c>
      <c r="V1459" t="s">
        <v>1668</v>
      </c>
      <c r="W1459" t="s">
        <v>40</v>
      </c>
      <c r="X1459" t="s">
        <v>1669</v>
      </c>
      <c r="Y1459" t="s">
        <v>1669</v>
      </c>
      <c r="Z1459" t="s">
        <v>544</v>
      </c>
      <c r="AA1459">
        <v>576</v>
      </c>
    </row>
    <row r="1460" spans="1:28" x14ac:dyDescent="0.25">
      <c r="A1460" s="9" t="s">
        <v>2847</v>
      </c>
      <c r="B1460" s="4" t="s">
        <v>1676</v>
      </c>
      <c r="C1460" s="4" t="s">
        <v>1662</v>
      </c>
      <c r="D1460" t="s">
        <v>1677</v>
      </c>
      <c r="E1460" t="s">
        <v>25</v>
      </c>
      <c r="G1460" t="s">
        <v>1664</v>
      </c>
      <c r="L1460" t="s">
        <v>1665</v>
      </c>
      <c r="M1460" t="s">
        <v>1666</v>
      </c>
      <c r="N1460" t="s">
        <v>1667</v>
      </c>
      <c r="P1460" t="s">
        <v>40</v>
      </c>
      <c r="U1460" t="s">
        <v>1667</v>
      </c>
      <c r="V1460" t="s">
        <v>1668</v>
      </c>
      <c r="W1460" t="s">
        <v>40</v>
      </c>
      <c r="X1460" t="s">
        <v>1669</v>
      </c>
      <c r="Y1460" t="s">
        <v>1669</v>
      </c>
      <c r="Z1460" t="s">
        <v>544</v>
      </c>
    </row>
    <row r="1461" spans="1:28" x14ac:dyDescent="0.25">
      <c r="A1461" s="9" t="s">
        <v>2848</v>
      </c>
      <c r="B1461" s="4" t="s">
        <v>1678</v>
      </c>
      <c r="C1461" s="4" t="s">
        <v>564</v>
      </c>
      <c r="D1461" t="s">
        <v>565</v>
      </c>
      <c r="E1461" t="s">
        <v>168</v>
      </c>
      <c r="G1461" t="s">
        <v>566</v>
      </c>
      <c r="L1461" t="s">
        <v>567</v>
      </c>
      <c r="M1461" t="s">
        <v>568</v>
      </c>
      <c r="N1461" t="s">
        <v>569</v>
      </c>
      <c r="P1461" t="s">
        <v>40</v>
      </c>
      <c r="V1461" t="s">
        <v>569</v>
      </c>
      <c r="W1461" t="s">
        <v>215</v>
      </c>
      <c r="X1461" t="s">
        <v>40</v>
      </c>
      <c r="Y1461">
        <v>94104</v>
      </c>
      <c r="Z1461">
        <v>94104</v>
      </c>
    </row>
    <row r="1462" spans="1:28" x14ac:dyDescent="0.25">
      <c r="A1462" s="9" t="s">
        <v>2849</v>
      </c>
      <c r="B1462" s="4" t="s">
        <v>1679</v>
      </c>
      <c r="C1462" s="4" t="s">
        <v>1680</v>
      </c>
      <c r="D1462" t="s">
        <v>565</v>
      </c>
      <c r="E1462" t="s">
        <v>25</v>
      </c>
      <c r="G1462" t="s">
        <v>566</v>
      </c>
      <c r="L1462" t="s">
        <v>567</v>
      </c>
      <c r="M1462" t="s">
        <v>568</v>
      </c>
      <c r="N1462" t="s">
        <v>569</v>
      </c>
      <c r="P1462" t="s">
        <v>40</v>
      </c>
      <c r="V1462" t="s">
        <v>569</v>
      </c>
      <c r="W1462" t="s">
        <v>215</v>
      </c>
      <c r="X1462" t="s">
        <v>40</v>
      </c>
      <c r="Y1462">
        <v>94104</v>
      </c>
      <c r="Z1462">
        <v>94104</v>
      </c>
    </row>
    <row r="1463" spans="1:28" x14ac:dyDescent="0.25">
      <c r="A1463" s="9" t="s">
        <v>2850</v>
      </c>
      <c r="B1463" s="4">
        <v>4155684306</v>
      </c>
      <c r="C1463" s="4">
        <v>4158343189</v>
      </c>
      <c r="D1463" t="s">
        <v>565</v>
      </c>
      <c r="E1463" t="s">
        <v>67</v>
      </c>
      <c r="G1463" t="s">
        <v>566</v>
      </c>
      <c r="H1463" t="s">
        <v>322</v>
      </c>
      <c r="L1463" t="s">
        <v>567</v>
      </c>
      <c r="M1463" t="s">
        <v>568</v>
      </c>
      <c r="N1463" t="s">
        <v>569</v>
      </c>
      <c r="P1463" t="s">
        <v>40</v>
      </c>
      <c r="V1463" t="s">
        <v>569</v>
      </c>
      <c r="W1463" t="s">
        <v>215</v>
      </c>
      <c r="X1463" t="s">
        <v>40</v>
      </c>
      <c r="Y1463">
        <v>94104</v>
      </c>
      <c r="Z1463">
        <v>94104</v>
      </c>
      <c r="AB1463">
        <v>10010</v>
      </c>
    </row>
    <row r="1464" spans="1:28" x14ac:dyDescent="0.25">
      <c r="A1464" s="9" t="s">
        <v>2850</v>
      </c>
      <c r="B1464" s="4">
        <v>4155684306</v>
      </c>
      <c r="C1464" s="4">
        <v>4158343189</v>
      </c>
      <c r="D1464" t="s">
        <v>565</v>
      </c>
      <c r="E1464" t="s">
        <v>67</v>
      </c>
      <c r="G1464" t="s">
        <v>566</v>
      </c>
      <c r="H1464" t="s">
        <v>81</v>
      </c>
      <c r="L1464" t="s">
        <v>567</v>
      </c>
      <c r="M1464" t="s">
        <v>568</v>
      </c>
      <c r="N1464" t="s">
        <v>569</v>
      </c>
      <c r="P1464" t="s">
        <v>40</v>
      </c>
      <c r="V1464" t="s">
        <v>569</v>
      </c>
      <c r="W1464" t="s">
        <v>215</v>
      </c>
      <c r="X1464" t="s">
        <v>40</v>
      </c>
      <c r="Y1464">
        <v>94104</v>
      </c>
      <c r="Z1464">
        <v>94104</v>
      </c>
      <c r="AB1464">
        <v>508</v>
      </c>
    </row>
    <row r="1465" spans="1:28" x14ac:dyDescent="0.25">
      <c r="A1465" s="9" t="s">
        <v>2851</v>
      </c>
      <c r="B1465" s="4" t="s">
        <v>1681</v>
      </c>
      <c r="C1465" s="4" t="s">
        <v>564</v>
      </c>
      <c r="D1465" t="s">
        <v>565</v>
      </c>
      <c r="E1465" t="s">
        <v>67</v>
      </c>
      <c r="G1465" t="s">
        <v>566</v>
      </c>
      <c r="H1465" t="s">
        <v>126</v>
      </c>
      <c r="L1465" t="s">
        <v>567</v>
      </c>
      <c r="M1465" t="s">
        <v>568</v>
      </c>
      <c r="N1465" t="s">
        <v>569</v>
      </c>
      <c r="P1465" t="s">
        <v>40</v>
      </c>
      <c r="V1465" t="s">
        <v>569</v>
      </c>
      <c r="W1465" t="s">
        <v>215</v>
      </c>
      <c r="X1465" t="s">
        <v>40</v>
      </c>
      <c r="Y1465">
        <v>94104</v>
      </c>
      <c r="Z1465">
        <v>94104</v>
      </c>
      <c r="AB1465">
        <v>515</v>
      </c>
    </row>
    <row r="1466" spans="1:28" x14ac:dyDescent="0.25">
      <c r="A1466" s="9" t="s">
        <v>2852</v>
      </c>
      <c r="B1466" s="4" t="s">
        <v>1682</v>
      </c>
      <c r="C1466" s="4" t="s">
        <v>1683</v>
      </c>
      <c r="D1466" t="s">
        <v>364</v>
      </c>
      <c r="E1466" t="s">
        <v>151</v>
      </c>
      <c r="G1466" t="s">
        <v>1684</v>
      </c>
      <c r="K1466" t="s">
        <v>1685</v>
      </c>
      <c r="L1466" t="s">
        <v>1686</v>
      </c>
      <c r="O1466" t="s">
        <v>370</v>
      </c>
      <c r="V1466">
        <v>200040</v>
      </c>
      <c r="X1466" t="s">
        <v>895</v>
      </c>
    </row>
    <row r="1467" spans="1:28" x14ac:dyDescent="0.25">
      <c r="A1467" s="9" t="s">
        <v>2853</v>
      </c>
      <c r="D1467" t="s">
        <v>364</v>
      </c>
      <c r="E1467" t="s">
        <v>25</v>
      </c>
      <c r="G1467" t="s">
        <v>1684</v>
      </c>
      <c r="H1467" t="s">
        <v>45</v>
      </c>
      <c r="K1467" t="s">
        <v>1685</v>
      </c>
      <c r="L1467" t="s">
        <v>1686</v>
      </c>
      <c r="O1467" t="s">
        <v>370</v>
      </c>
      <c r="V1467">
        <v>200040</v>
      </c>
      <c r="X1467" t="s">
        <v>895</v>
      </c>
      <c r="Y1467">
        <v>10002</v>
      </c>
    </row>
    <row r="1468" spans="1:28" x14ac:dyDescent="0.25">
      <c r="A1468" s="9" t="s">
        <v>2853</v>
      </c>
      <c r="D1468" t="s">
        <v>364</v>
      </c>
      <c r="E1468" t="s">
        <v>25</v>
      </c>
      <c r="G1468" t="s">
        <v>1684</v>
      </c>
      <c r="H1468" t="s">
        <v>46</v>
      </c>
      <c r="K1468" t="s">
        <v>1685</v>
      </c>
      <c r="L1468" t="s">
        <v>1686</v>
      </c>
      <c r="O1468" t="s">
        <v>370</v>
      </c>
      <c r="V1468">
        <v>200040</v>
      </c>
      <c r="X1468" t="s">
        <v>895</v>
      </c>
      <c r="Y1468">
        <v>506</v>
      </c>
    </row>
    <row r="1469" spans="1:28" x14ac:dyDescent="0.25">
      <c r="A1469" s="9" t="s">
        <v>2853</v>
      </c>
      <c r="D1469" t="s">
        <v>364</v>
      </c>
      <c r="E1469" t="s">
        <v>25</v>
      </c>
      <c r="G1469" t="s">
        <v>1684</v>
      </c>
      <c r="H1469" t="s">
        <v>141</v>
      </c>
      <c r="K1469" t="s">
        <v>1685</v>
      </c>
      <c r="L1469" t="s">
        <v>1686</v>
      </c>
      <c r="O1469" t="s">
        <v>370</v>
      </c>
      <c r="V1469">
        <v>200040</v>
      </c>
      <c r="X1469" t="s">
        <v>895</v>
      </c>
      <c r="Y1469">
        <v>516</v>
      </c>
    </row>
    <row r="1470" spans="1:28" x14ac:dyDescent="0.25">
      <c r="A1470" s="9" t="s">
        <v>2853</v>
      </c>
      <c r="D1470" t="s">
        <v>364</v>
      </c>
      <c r="E1470" t="s">
        <v>25</v>
      </c>
      <c r="G1470" t="s">
        <v>1684</v>
      </c>
      <c r="H1470" t="s">
        <v>23</v>
      </c>
      <c r="K1470" t="s">
        <v>1685</v>
      </c>
      <c r="L1470" t="s">
        <v>1686</v>
      </c>
      <c r="O1470" t="s">
        <v>370</v>
      </c>
      <c r="V1470">
        <v>200040</v>
      </c>
      <c r="X1470" t="s">
        <v>895</v>
      </c>
      <c r="Y1470">
        <v>575</v>
      </c>
    </row>
    <row r="1471" spans="1:28" x14ac:dyDescent="0.25">
      <c r="A1471" s="9" t="s">
        <v>2854</v>
      </c>
      <c r="B1471" s="4">
        <v>832132792800</v>
      </c>
      <c r="C1471" s="4">
        <v>862132792856</v>
      </c>
      <c r="D1471" t="s">
        <v>364</v>
      </c>
      <c r="E1471" t="s">
        <v>67</v>
      </c>
      <c r="F1471" t="s">
        <v>1687</v>
      </c>
      <c r="G1471" t="s">
        <v>1684</v>
      </c>
      <c r="H1471" t="s">
        <v>6</v>
      </c>
      <c r="K1471" t="s">
        <v>1685</v>
      </c>
      <c r="L1471" t="s">
        <v>1686</v>
      </c>
      <c r="O1471" t="s">
        <v>370</v>
      </c>
      <c r="V1471">
        <v>200040</v>
      </c>
      <c r="X1471" t="s">
        <v>895</v>
      </c>
      <c r="Y1471">
        <v>574</v>
      </c>
    </row>
    <row r="1472" spans="1:28" x14ac:dyDescent="0.25">
      <c r="A1472" s="9" t="s">
        <v>2854</v>
      </c>
      <c r="B1472" s="4">
        <v>832132792800</v>
      </c>
      <c r="C1472" s="4">
        <v>862132792856</v>
      </c>
      <c r="D1472" t="s">
        <v>364</v>
      </c>
      <c r="E1472" t="s">
        <v>67</v>
      </c>
      <c r="F1472" t="s">
        <v>1687</v>
      </c>
      <c r="G1472" t="s">
        <v>1684</v>
      </c>
      <c r="H1472" t="s">
        <v>164</v>
      </c>
      <c r="K1472" t="s">
        <v>1685</v>
      </c>
      <c r="L1472" t="s">
        <v>1686</v>
      </c>
      <c r="O1472" t="s">
        <v>370</v>
      </c>
      <c r="V1472">
        <v>200040</v>
      </c>
      <c r="X1472" t="s">
        <v>895</v>
      </c>
      <c r="Y1472">
        <v>576</v>
      </c>
    </row>
    <row r="1473" spans="1:25" x14ac:dyDescent="0.25">
      <c r="A1473" s="9" t="s">
        <v>2854</v>
      </c>
      <c r="B1473" s="4">
        <v>832132792800</v>
      </c>
      <c r="C1473" s="4">
        <v>862132792856</v>
      </c>
      <c r="D1473" t="s">
        <v>364</v>
      </c>
      <c r="E1473" t="s">
        <v>67</v>
      </c>
      <c r="F1473" t="s">
        <v>1687</v>
      </c>
      <c r="G1473" t="s">
        <v>1684</v>
      </c>
      <c r="H1473" t="s">
        <v>147</v>
      </c>
      <c r="K1473" t="s">
        <v>1685</v>
      </c>
      <c r="L1473" t="s">
        <v>1686</v>
      </c>
      <c r="O1473" t="s">
        <v>370</v>
      </c>
      <c r="V1473">
        <v>200040</v>
      </c>
      <c r="X1473" t="s">
        <v>895</v>
      </c>
      <c r="Y1473">
        <v>568</v>
      </c>
    </row>
    <row r="1474" spans="1:25" x14ac:dyDescent="0.25">
      <c r="A1474" s="9" t="s">
        <v>2854</v>
      </c>
      <c r="B1474" s="4">
        <v>832132792800</v>
      </c>
      <c r="C1474" s="4">
        <v>862132792856</v>
      </c>
      <c r="D1474" t="s">
        <v>364</v>
      </c>
      <c r="E1474" t="s">
        <v>67</v>
      </c>
      <c r="F1474" t="s">
        <v>1687</v>
      </c>
      <c r="G1474" t="s">
        <v>1684</v>
      </c>
      <c r="H1474" t="s">
        <v>126</v>
      </c>
      <c r="K1474" t="s">
        <v>1685</v>
      </c>
      <c r="L1474" t="s">
        <v>1686</v>
      </c>
      <c r="O1474" t="s">
        <v>370</v>
      </c>
      <c r="V1474">
        <v>200040</v>
      </c>
      <c r="X1474" t="s">
        <v>895</v>
      </c>
      <c r="Y1474">
        <v>515</v>
      </c>
    </row>
    <row r="1475" spans="1:25" x14ac:dyDescent="0.25">
      <c r="A1475" s="9" t="s">
        <v>2854</v>
      </c>
      <c r="B1475" s="4">
        <v>832132792800</v>
      </c>
      <c r="C1475" s="4">
        <v>862132792856</v>
      </c>
      <c r="D1475" t="s">
        <v>364</v>
      </c>
      <c r="E1475" t="s">
        <v>67</v>
      </c>
      <c r="F1475" t="s">
        <v>1687</v>
      </c>
      <c r="G1475" t="s">
        <v>1684</v>
      </c>
      <c r="H1475" t="s">
        <v>320</v>
      </c>
      <c r="K1475" t="s">
        <v>1685</v>
      </c>
      <c r="L1475" t="s">
        <v>1686</v>
      </c>
      <c r="O1475" t="s">
        <v>370</v>
      </c>
      <c r="V1475">
        <v>200040</v>
      </c>
      <c r="X1475" t="s">
        <v>895</v>
      </c>
      <c r="Y1475">
        <v>562</v>
      </c>
    </row>
    <row r="1476" spans="1:25" x14ac:dyDescent="0.25">
      <c r="A1476" s="9" t="s">
        <v>2855</v>
      </c>
      <c r="D1476" t="s">
        <v>364</v>
      </c>
      <c r="E1476" t="s">
        <v>1</v>
      </c>
      <c r="G1476" t="s">
        <v>1684</v>
      </c>
      <c r="H1476" t="s">
        <v>126</v>
      </c>
      <c r="K1476" t="s">
        <v>1685</v>
      </c>
      <c r="L1476" t="s">
        <v>1686</v>
      </c>
      <c r="O1476" t="s">
        <v>370</v>
      </c>
      <c r="V1476">
        <v>200040</v>
      </c>
      <c r="X1476" t="s">
        <v>895</v>
      </c>
      <c r="Y1476">
        <v>515</v>
      </c>
    </row>
    <row r="1477" spans="1:25" x14ac:dyDescent="0.25">
      <c r="A1477" s="9" t="s">
        <v>2855</v>
      </c>
      <c r="D1477" t="s">
        <v>364</v>
      </c>
      <c r="E1477" t="s">
        <v>1</v>
      </c>
      <c r="G1477" t="s">
        <v>1684</v>
      </c>
      <c r="H1477" t="s">
        <v>147</v>
      </c>
      <c r="K1477" t="s">
        <v>1685</v>
      </c>
      <c r="L1477" t="s">
        <v>1686</v>
      </c>
      <c r="O1477" t="s">
        <v>370</v>
      </c>
      <c r="V1477">
        <v>200040</v>
      </c>
      <c r="X1477" t="s">
        <v>895</v>
      </c>
      <c r="Y1477">
        <v>568</v>
      </c>
    </row>
    <row r="1478" spans="1:25" x14ac:dyDescent="0.25">
      <c r="A1478" s="9" t="s">
        <v>2856</v>
      </c>
      <c r="B1478" s="4" t="s">
        <v>1688</v>
      </c>
      <c r="C1478" s="4" t="s">
        <v>1689</v>
      </c>
      <c r="D1478" t="s">
        <v>364</v>
      </c>
      <c r="E1478" t="s">
        <v>1</v>
      </c>
      <c r="G1478" t="s">
        <v>1684</v>
      </c>
      <c r="H1478" t="s">
        <v>320</v>
      </c>
      <c r="K1478" t="s">
        <v>1685</v>
      </c>
      <c r="L1478" t="s">
        <v>1686</v>
      </c>
      <c r="O1478" t="s">
        <v>370</v>
      </c>
      <c r="V1478">
        <v>200040</v>
      </c>
      <c r="X1478" t="s">
        <v>895</v>
      </c>
      <c r="Y1478">
        <v>562</v>
      </c>
    </row>
    <row r="1479" spans="1:25" x14ac:dyDescent="0.25">
      <c r="A1479" s="9" t="s">
        <v>2856</v>
      </c>
      <c r="B1479" s="4" t="s">
        <v>1688</v>
      </c>
      <c r="C1479" s="4" t="s">
        <v>1689</v>
      </c>
      <c r="D1479" t="s">
        <v>364</v>
      </c>
      <c r="E1479" t="s">
        <v>1</v>
      </c>
      <c r="G1479" t="s">
        <v>1684</v>
      </c>
      <c r="H1479" t="s">
        <v>6</v>
      </c>
      <c r="K1479" t="s">
        <v>1685</v>
      </c>
      <c r="L1479" t="s">
        <v>1686</v>
      </c>
      <c r="O1479" t="s">
        <v>370</v>
      </c>
      <c r="V1479">
        <v>200040</v>
      </c>
      <c r="X1479" t="s">
        <v>895</v>
      </c>
      <c r="Y1479">
        <v>574</v>
      </c>
    </row>
    <row r="1480" spans="1:25" x14ac:dyDescent="0.25">
      <c r="A1480" s="9" t="s">
        <v>2857</v>
      </c>
      <c r="D1480" t="s">
        <v>364</v>
      </c>
      <c r="E1480" t="s">
        <v>25</v>
      </c>
      <c r="G1480" t="s">
        <v>1684</v>
      </c>
      <c r="H1480" t="s">
        <v>164</v>
      </c>
      <c r="K1480" t="s">
        <v>1685</v>
      </c>
      <c r="L1480" t="s">
        <v>1686</v>
      </c>
      <c r="O1480" t="s">
        <v>370</v>
      </c>
      <c r="V1480">
        <v>200040</v>
      </c>
      <c r="X1480" t="s">
        <v>895</v>
      </c>
      <c r="Y1480">
        <v>576</v>
      </c>
    </row>
    <row r="1481" spans="1:25" x14ac:dyDescent="0.25">
      <c r="A1481" s="9" t="s">
        <v>2858</v>
      </c>
      <c r="B1481" s="4" t="s">
        <v>1690</v>
      </c>
      <c r="C1481" s="4" t="s">
        <v>1689</v>
      </c>
      <c r="D1481" t="s">
        <v>364</v>
      </c>
      <c r="E1481" t="s">
        <v>1</v>
      </c>
      <c r="G1481" t="s">
        <v>1684</v>
      </c>
      <c r="H1481" t="s">
        <v>81</v>
      </c>
      <c r="K1481" t="s">
        <v>1685</v>
      </c>
      <c r="L1481" t="s">
        <v>1686</v>
      </c>
      <c r="O1481" t="s">
        <v>370</v>
      </c>
      <c r="V1481">
        <v>200040</v>
      </c>
      <c r="X1481" t="s">
        <v>895</v>
      </c>
      <c r="Y1481">
        <v>508</v>
      </c>
    </row>
    <row r="1482" spans="1:25" x14ac:dyDescent="0.25">
      <c r="A1482" s="9" t="s">
        <v>2858</v>
      </c>
      <c r="B1482" s="4" t="s">
        <v>1690</v>
      </c>
      <c r="C1482" s="4" t="s">
        <v>1689</v>
      </c>
      <c r="D1482" t="s">
        <v>364</v>
      </c>
      <c r="E1482" t="s">
        <v>1</v>
      </c>
      <c r="G1482" t="s">
        <v>1684</v>
      </c>
      <c r="H1482" t="s">
        <v>127</v>
      </c>
      <c r="K1482" t="s">
        <v>1685</v>
      </c>
      <c r="L1482" t="s">
        <v>1686</v>
      </c>
      <c r="O1482" t="s">
        <v>370</v>
      </c>
      <c r="V1482">
        <v>200040</v>
      </c>
      <c r="X1482" t="s">
        <v>895</v>
      </c>
      <c r="Y1482">
        <v>590</v>
      </c>
    </row>
    <row r="1483" spans="1:25" x14ac:dyDescent="0.25">
      <c r="A1483" s="9" t="s">
        <v>2859</v>
      </c>
      <c r="B1483" s="4">
        <v>862132792800</v>
      </c>
      <c r="C1483" s="4">
        <v>862132792856</v>
      </c>
      <c r="D1483" t="s">
        <v>364</v>
      </c>
      <c r="E1483" t="s">
        <v>25</v>
      </c>
      <c r="G1483" t="s">
        <v>1684</v>
      </c>
      <c r="H1483"/>
      <c r="K1483" t="s">
        <v>1685</v>
      </c>
      <c r="L1483" t="s">
        <v>1686</v>
      </c>
      <c r="O1483" t="s">
        <v>370</v>
      </c>
      <c r="V1483">
        <v>200040</v>
      </c>
      <c r="X1483" t="s">
        <v>895</v>
      </c>
    </row>
    <row r="1484" spans="1:25" x14ac:dyDescent="0.25">
      <c r="A1484" s="9" t="s">
        <v>2860</v>
      </c>
      <c r="B1484" s="4" t="s">
        <v>1691</v>
      </c>
      <c r="C1484" s="4" t="s">
        <v>1689</v>
      </c>
      <c r="D1484" t="s">
        <v>364</v>
      </c>
      <c r="E1484" t="s">
        <v>67</v>
      </c>
      <c r="G1484" t="s">
        <v>1684</v>
      </c>
      <c r="H1484" t="s">
        <v>3230</v>
      </c>
      <c r="K1484" t="s">
        <v>1685</v>
      </c>
      <c r="L1484" t="s">
        <v>1686</v>
      </c>
      <c r="O1484" t="s">
        <v>370</v>
      </c>
      <c r="V1484">
        <v>200040</v>
      </c>
      <c r="X1484" t="s">
        <v>895</v>
      </c>
      <c r="Y1484">
        <v>560</v>
      </c>
    </row>
    <row r="1485" spans="1:25" x14ac:dyDescent="0.25">
      <c r="A1485" s="9" t="s">
        <v>2860</v>
      </c>
      <c r="B1485" s="4" t="s">
        <v>1691</v>
      </c>
      <c r="C1485" s="4" t="s">
        <v>1689</v>
      </c>
      <c r="D1485" t="s">
        <v>364</v>
      </c>
      <c r="E1485" t="s">
        <v>67</v>
      </c>
      <c r="G1485" t="s">
        <v>1684</v>
      </c>
      <c r="H1485" t="s">
        <v>163</v>
      </c>
      <c r="K1485" t="s">
        <v>1685</v>
      </c>
      <c r="L1485" t="s">
        <v>1686</v>
      </c>
      <c r="O1485" t="s">
        <v>370</v>
      </c>
      <c r="V1485">
        <v>200040</v>
      </c>
      <c r="X1485" t="s">
        <v>895</v>
      </c>
      <c r="Y1485">
        <v>561</v>
      </c>
    </row>
    <row r="1486" spans="1:25" x14ac:dyDescent="0.25">
      <c r="A1486" s="9" t="s">
        <v>2861</v>
      </c>
      <c r="B1486" s="4">
        <v>862132792865</v>
      </c>
      <c r="C1486" s="4">
        <v>862132792856</v>
      </c>
      <c r="D1486" t="s">
        <v>364</v>
      </c>
      <c r="E1486" t="s">
        <v>1</v>
      </c>
      <c r="G1486" t="s">
        <v>1684</v>
      </c>
      <c r="H1486" t="s">
        <v>3230</v>
      </c>
      <c r="K1486" t="s">
        <v>1685</v>
      </c>
      <c r="L1486" t="s">
        <v>1686</v>
      </c>
      <c r="O1486" t="s">
        <v>370</v>
      </c>
      <c r="V1486">
        <v>200040</v>
      </c>
      <c r="X1486" t="s">
        <v>895</v>
      </c>
      <c r="Y1486">
        <v>560</v>
      </c>
    </row>
    <row r="1487" spans="1:25" x14ac:dyDescent="0.25">
      <c r="A1487" s="9" t="s">
        <v>2862</v>
      </c>
      <c r="B1487" s="4" t="s">
        <v>1692</v>
      </c>
      <c r="C1487" s="4" t="s">
        <v>1689</v>
      </c>
      <c r="D1487" t="s">
        <v>364</v>
      </c>
      <c r="E1487" t="s">
        <v>25</v>
      </c>
      <c r="G1487" t="s">
        <v>1684</v>
      </c>
      <c r="H1487" t="s">
        <v>3230</v>
      </c>
      <c r="K1487" t="s">
        <v>1685</v>
      </c>
      <c r="L1487" t="s">
        <v>1686</v>
      </c>
      <c r="O1487" t="s">
        <v>370</v>
      </c>
      <c r="V1487">
        <v>200040</v>
      </c>
      <c r="X1487" t="s">
        <v>895</v>
      </c>
      <c r="Y1487">
        <v>560</v>
      </c>
    </row>
    <row r="1488" spans="1:25" x14ac:dyDescent="0.25">
      <c r="A1488" s="9" t="s">
        <v>2863</v>
      </c>
      <c r="B1488" s="4" t="s">
        <v>1693</v>
      </c>
      <c r="C1488" s="4" t="s">
        <v>1694</v>
      </c>
      <c r="D1488" t="s">
        <v>364</v>
      </c>
      <c r="E1488" t="s">
        <v>67</v>
      </c>
      <c r="G1488" t="s">
        <v>1684</v>
      </c>
      <c r="H1488" t="s">
        <v>45</v>
      </c>
      <c r="K1488" t="s">
        <v>1685</v>
      </c>
      <c r="L1488" t="s">
        <v>1686</v>
      </c>
      <c r="O1488" t="s">
        <v>370</v>
      </c>
      <c r="V1488">
        <v>200040</v>
      </c>
      <c r="X1488" t="s">
        <v>895</v>
      </c>
      <c r="Y1488">
        <v>10002</v>
      </c>
    </row>
    <row r="1489" spans="1:25" x14ac:dyDescent="0.25">
      <c r="A1489" s="9" t="s">
        <v>2863</v>
      </c>
      <c r="B1489" s="4" t="s">
        <v>1693</v>
      </c>
      <c r="C1489" s="4" t="s">
        <v>1694</v>
      </c>
      <c r="D1489" t="s">
        <v>364</v>
      </c>
      <c r="E1489" t="s">
        <v>67</v>
      </c>
      <c r="G1489" t="s">
        <v>1684</v>
      </c>
      <c r="H1489" t="s">
        <v>46</v>
      </c>
      <c r="K1489" t="s">
        <v>1685</v>
      </c>
      <c r="L1489" t="s">
        <v>1686</v>
      </c>
      <c r="O1489" t="s">
        <v>370</v>
      </c>
      <c r="V1489">
        <v>200040</v>
      </c>
      <c r="X1489" t="s">
        <v>895</v>
      </c>
      <c r="Y1489">
        <v>506</v>
      </c>
    </row>
    <row r="1490" spans="1:25" x14ac:dyDescent="0.25">
      <c r="A1490" s="9" t="s">
        <v>2863</v>
      </c>
      <c r="B1490" s="4" t="s">
        <v>1693</v>
      </c>
      <c r="C1490" s="4" t="s">
        <v>1694</v>
      </c>
      <c r="D1490" t="s">
        <v>364</v>
      </c>
      <c r="E1490" t="s">
        <v>67</v>
      </c>
      <c r="G1490" t="s">
        <v>1684</v>
      </c>
      <c r="H1490" t="s">
        <v>141</v>
      </c>
      <c r="K1490" t="s">
        <v>1685</v>
      </c>
      <c r="L1490" t="s">
        <v>1686</v>
      </c>
      <c r="O1490" t="s">
        <v>370</v>
      </c>
      <c r="V1490">
        <v>200040</v>
      </c>
      <c r="X1490" t="s">
        <v>895</v>
      </c>
      <c r="Y1490">
        <v>516</v>
      </c>
    </row>
    <row r="1491" spans="1:25" x14ac:dyDescent="0.25">
      <c r="A1491" s="9" t="s">
        <v>2863</v>
      </c>
      <c r="B1491" s="4" t="s">
        <v>1693</v>
      </c>
      <c r="C1491" s="4" t="s">
        <v>1694</v>
      </c>
      <c r="D1491" t="s">
        <v>364</v>
      </c>
      <c r="E1491" t="s">
        <v>67</v>
      </c>
      <c r="G1491" t="s">
        <v>1684</v>
      </c>
      <c r="H1491" t="s">
        <v>23</v>
      </c>
      <c r="K1491" t="s">
        <v>1685</v>
      </c>
      <c r="L1491" t="s">
        <v>1686</v>
      </c>
      <c r="O1491" t="s">
        <v>370</v>
      </c>
      <c r="V1491">
        <v>200040</v>
      </c>
      <c r="X1491" t="s">
        <v>895</v>
      </c>
      <c r="Y1491">
        <v>575</v>
      </c>
    </row>
    <row r="1492" spans="1:25" x14ac:dyDescent="0.25">
      <c r="A1492" s="9" t="s">
        <v>2864</v>
      </c>
      <c r="B1492" s="4" t="s">
        <v>1695</v>
      </c>
      <c r="C1492" s="4" t="s">
        <v>1689</v>
      </c>
      <c r="D1492" t="s">
        <v>364</v>
      </c>
      <c r="E1492" t="s">
        <v>67</v>
      </c>
      <c r="G1492" t="s">
        <v>1684</v>
      </c>
      <c r="H1492" t="s">
        <v>45</v>
      </c>
      <c r="K1492" t="s">
        <v>1685</v>
      </c>
      <c r="L1492" t="s">
        <v>1686</v>
      </c>
      <c r="O1492" t="s">
        <v>370</v>
      </c>
      <c r="V1492">
        <v>200040</v>
      </c>
      <c r="X1492" t="s">
        <v>895</v>
      </c>
      <c r="Y1492">
        <v>10002</v>
      </c>
    </row>
    <row r="1493" spans="1:25" x14ac:dyDescent="0.25">
      <c r="A1493" s="9" t="s">
        <v>2864</v>
      </c>
      <c r="B1493" s="4" t="s">
        <v>1695</v>
      </c>
      <c r="C1493" s="4" t="s">
        <v>1689</v>
      </c>
      <c r="D1493" t="s">
        <v>364</v>
      </c>
      <c r="E1493" t="s">
        <v>67</v>
      </c>
      <c r="G1493" t="s">
        <v>1684</v>
      </c>
      <c r="H1493" t="s">
        <v>46</v>
      </c>
      <c r="K1493" t="s">
        <v>1685</v>
      </c>
      <c r="L1493" t="s">
        <v>1686</v>
      </c>
      <c r="O1493" t="s">
        <v>370</v>
      </c>
      <c r="V1493">
        <v>200040</v>
      </c>
      <c r="X1493" t="s">
        <v>895</v>
      </c>
      <c r="Y1493">
        <v>506</v>
      </c>
    </row>
    <row r="1494" spans="1:25" x14ac:dyDescent="0.25">
      <c r="A1494" s="9" t="s">
        <v>2864</v>
      </c>
      <c r="B1494" s="4" t="s">
        <v>1695</v>
      </c>
      <c r="C1494" s="4" t="s">
        <v>1689</v>
      </c>
      <c r="D1494" t="s">
        <v>364</v>
      </c>
      <c r="E1494" t="s">
        <v>67</v>
      </c>
      <c r="G1494" t="s">
        <v>1684</v>
      </c>
      <c r="H1494" t="s">
        <v>141</v>
      </c>
      <c r="K1494" t="s">
        <v>1685</v>
      </c>
      <c r="L1494" t="s">
        <v>1686</v>
      </c>
      <c r="O1494" t="s">
        <v>370</v>
      </c>
      <c r="V1494">
        <v>200040</v>
      </c>
      <c r="X1494" t="s">
        <v>895</v>
      </c>
      <c r="Y1494">
        <v>516</v>
      </c>
    </row>
    <row r="1495" spans="1:25" x14ac:dyDescent="0.25">
      <c r="A1495" s="9" t="s">
        <v>2865</v>
      </c>
      <c r="B1495" s="4" t="s">
        <v>1696</v>
      </c>
      <c r="C1495" s="4" t="s">
        <v>1697</v>
      </c>
      <c r="D1495" t="s">
        <v>364</v>
      </c>
      <c r="E1495" t="s">
        <v>67</v>
      </c>
      <c r="F1495" t="s">
        <v>1687</v>
      </c>
      <c r="G1495" t="s">
        <v>1684</v>
      </c>
      <c r="H1495" t="s">
        <v>100</v>
      </c>
      <c r="K1495" t="s">
        <v>1685</v>
      </c>
      <c r="L1495" t="s">
        <v>1686</v>
      </c>
      <c r="O1495" t="s">
        <v>370</v>
      </c>
      <c r="V1495">
        <v>200040</v>
      </c>
      <c r="X1495" t="s">
        <v>895</v>
      </c>
      <c r="Y1495">
        <v>501</v>
      </c>
    </row>
    <row r="1496" spans="1:25" x14ac:dyDescent="0.25">
      <c r="A1496" s="9" t="s">
        <v>2865</v>
      </c>
      <c r="B1496" s="4" t="s">
        <v>1696</v>
      </c>
      <c r="C1496" s="4" t="s">
        <v>1697</v>
      </c>
      <c r="D1496" t="s">
        <v>364</v>
      </c>
      <c r="E1496" t="s">
        <v>67</v>
      </c>
      <c r="F1496" t="s">
        <v>1687</v>
      </c>
      <c r="G1496" t="s">
        <v>1684</v>
      </c>
      <c r="H1496" t="s">
        <v>101</v>
      </c>
      <c r="K1496" t="s">
        <v>1685</v>
      </c>
      <c r="L1496" t="s">
        <v>1686</v>
      </c>
      <c r="O1496" t="s">
        <v>370</v>
      </c>
      <c r="V1496">
        <v>200040</v>
      </c>
      <c r="X1496" t="s">
        <v>895</v>
      </c>
      <c r="Y1496">
        <v>510</v>
      </c>
    </row>
    <row r="1497" spans="1:25" x14ac:dyDescent="0.25">
      <c r="A1497" s="9" t="s">
        <v>2865</v>
      </c>
      <c r="B1497" s="4" t="s">
        <v>1696</v>
      </c>
      <c r="C1497" s="4" t="s">
        <v>1697</v>
      </c>
      <c r="D1497" t="s">
        <v>364</v>
      </c>
      <c r="E1497" t="s">
        <v>67</v>
      </c>
      <c r="F1497" t="s">
        <v>1687</v>
      </c>
      <c r="G1497" t="s">
        <v>1684</v>
      </c>
      <c r="H1497" t="s">
        <v>144</v>
      </c>
      <c r="K1497" t="s">
        <v>1685</v>
      </c>
      <c r="L1497" t="s">
        <v>1686</v>
      </c>
      <c r="O1497" t="s">
        <v>370</v>
      </c>
      <c r="V1497">
        <v>200040</v>
      </c>
      <c r="X1497" t="s">
        <v>895</v>
      </c>
      <c r="Y1497">
        <v>563</v>
      </c>
    </row>
    <row r="1498" spans="1:25" x14ac:dyDescent="0.25">
      <c r="A1498" s="9" t="s">
        <v>2865</v>
      </c>
      <c r="B1498" s="4" t="s">
        <v>1696</v>
      </c>
      <c r="C1498" s="4" t="s">
        <v>1697</v>
      </c>
      <c r="D1498" t="s">
        <v>364</v>
      </c>
      <c r="E1498" t="s">
        <v>67</v>
      </c>
      <c r="F1498" t="s">
        <v>1687</v>
      </c>
      <c r="G1498" t="s">
        <v>1684</v>
      </c>
      <c r="H1498" s="9" t="s">
        <v>3227</v>
      </c>
      <c r="K1498" t="s">
        <v>1685</v>
      </c>
      <c r="L1498" t="s">
        <v>1686</v>
      </c>
      <c r="O1498" t="s">
        <v>370</v>
      </c>
      <c r="V1498">
        <v>200040</v>
      </c>
      <c r="X1498" t="s">
        <v>895</v>
      </c>
      <c r="Y1498">
        <v>565</v>
      </c>
    </row>
    <row r="1499" spans="1:25" x14ac:dyDescent="0.25">
      <c r="A1499" s="9" t="s">
        <v>2865</v>
      </c>
      <c r="B1499" s="4" t="s">
        <v>1696</v>
      </c>
      <c r="C1499" s="4" t="s">
        <v>1697</v>
      </c>
      <c r="D1499" t="s">
        <v>364</v>
      </c>
      <c r="E1499" t="s">
        <v>67</v>
      </c>
      <c r="F1499" t="s">
        <v>1687</v>
      </c>
      <c r="G1499" t="s">
        <v>1684</v>
      </c>
      <c r="H1499" t="s">
        <v>321</v>
      </c>
      <c r="K1499" t="s">
        <v>1685</v>
      </c>
      <c r="L1499" t="s">
        <v>1686</v>
      </c>
      <c r="O1499" t="s">
        <v>370</v>
      </c>
      <c r="V1499">
        <v>200040</v>
      </c>
      <c r="X1499" t="s">
        <v>895</v>
      </c>
      <c r="Y1499">
        <v>566</v>
      </c>
    </row>
    <row r="1500" spans="1:25" x14ac:dyDescent="0.25">
      <c r="A1500" s="9" t="s">
        <v>2865</v>
      </c>
      <c r="B1500" s="4" t="s">
        <v>1696</v>
      </c>
      <c r="C1500" s="4" t="s">
        <v>1697</v>
      </c>
      <c r="D1500" t="s">
        <v>364</v>
      </c>
      <c r="E1500" t="s">
        <v>67</v>
      </c>
      <c r="F1500" t="s">
        <v>1687</v>
      </c>
      <c r="G1500" t="s">
        <v>1684</v>
      </c>
      <c r="H1500" t="s">
        <v>10</v>
      </c>
      <c r="K1500" t="s">
        <v>1685</v>
      </c>
      <c r="L1500" t="s">
        <v>1686</v>
      </c>
      <c r="O1500" t="s">
        <v>370</v>
      </c>
      <c r="V1500">
        <v>200040</v>
      </c>
      <c r="X1500" t="s">
        <v>895</v>
      </c>
      <c r="Y1500">
        <v>572</v>
      </c>
    </row>
    <row r="1501" spans="1:25" x14ac:dyDescent="0.25">
      <c r="A1501" s="9" t="s">
        <v>2865</v>
      </c>
      <c r="B1501" s="4" t="s">
        <v>1696</v>
      </c>
      <c r="C1501" s="4" t="s">
        <v>1697</v>
      </c>
      <c r="D1501" t="s">
        <v>364</v>
      </c>
      <c r="E1501" t="s">
        <v>67</v>
      </c>
      <c r="F1501" t="s">
        <v>1687</v>
      </c>
      <c r="G1501" t="s">
        <v>1684</v>
      </c>
      <c r="H1501" t="s">
        <v>142</v>
      </c>
      <c r="K1501" t="s">
        <v>1685</v>
      </c>
      <c r="L1501" t="s">
        <v>1686</v>
      </c>
      <c r="O1501" t="s">
        <v>370</v>
      </c>
      <c r="V1501">
        <v>200040</v>
      </c>
      <c r="X1501" t="s">
        <v>895</v>
      </c>
      <c r="Y1501">
        <v>579</v>
      </c>
    </row>
    <row r="1502" spans="1:25" x14ac:dyDescent="0.25">
      <c r="A1502" s="9" t="s">
        <v>2866</v>
      </c>
      <c r="B1502" s="4" t="s">
        <v>1693</v>
      </c>
      <c r="C1502" s="4" t="s">
        <v>1694</v>
      </c>
      <c r="D1502" t="s">
        <v>364</v>
      </c>
      <c r="E1502" t="s">
        <v>1</v>
      </c>
      <c r="G1502" t="s">
        <v>1684</v>
      </c>
      <c r="H1502" t="s">
        <v>100</v>
      </c>
      <c r="K1502" t="s">
        <v>1685</v>
      </c>
      <c r="L1502" t="s">
        <v>1686</v>
      </c>
      <c r="O1502" t="s">
        <v>370</v>
      </c>
      <c r="V1502">
        <v>200040</v>
      </c>
      <c r="X1502" t="s">
        <v>895</v>
      </c>
      <c r="Y1502">
        <v>501</v>
      </c>
    </row>
    <row r="1503" spans="1:25" x14ac:dyDescent="0.25">
      <c r="A1503" s="9" t="s">
        <v>2866</v>
      </c>
      <c r="B1503" s="4" t="s">
        <v>1693</v>
      </c>
      <c r="C1503" s="4" t="s">
        <v>1694</v>
      </c>
      <c r="D1503" t="s">
        <v>364</v>
      </c>
      <c r="E1503" t="s">
        <v>1</v>
      </c>
      <c r="G1503" t="s">
        <v>1684</v>
      </c>
      <c r="H1503" t="s">
        <v>101</v>
      </c>
      <c r="K1503" t="s">
        <v>1685</v>
      </c>
      <c r="L1503" t="s">
        <v>1686</v>
      </c>
      <c r="O1503" t="s">
        <v>370</v>
      </c>
      <c r="V1503">
        <v>200040</v>
      </c>
      <c r="X1503" t="s">
        <v>895</v>
      </c>
      <c r="Y1503">
        <v>510</v>
      </c>
    </row>
    <row r="1504" spans="1:25" x14ac:dyDescent="0.25">
      <c r="A1504" s="9" t="s">
        <v>2866</v>
      </c>
      <c r="B1504" s="4" t="s">
        <v>1693</v>
      </c>
      <c r="C1504" s="4" t="s">
        <v>1694</v>
      </c>
      <c r="D1504" t="s">
        <v>364</v>
      </c>
      <c r="E1504" t="s">
        <v>1</v>
      </c>
      <c r="G1504" t="s">
        <v>1684</v>
      </c>
      <c r="H1504" t="s">
        <v>144</v>
      </c>
      <c r="K1504" t="s">
        <v>1685</v>
      </c>
      <c r="L1504" t="s">
        <v>1686</v>
      </c>
      <c r="O1504" t="s">
        <v>370</v>
      </c>
      <c r="V1504">
        <v>200040</v>
      </c>
      <c r="X1504" t="s">
        <v>895</v>
      </c>
      <c r="Y1504">
        <v>563</v>
      </c>
    </row>
    <row r="1505" spans="1:29" x14ac:dyDescent="0.25">
      <c r="A1505" s="9" t="s">
        <v>2866</v>
      </c>
      <c r="B1505" s="4" t="s">
        <v>1693</v>
      </c>
      <c r="C1505" s="4" t="s">
        <v>1694</v>
      </c>
      <c r="D1505" t="s">
        <v>364</v>
      </c>
      <c r="E1505" t="s">
        <v>1</v>
      </c>
      <c r="G1505" t="s">
        <v>1684</v>
      </c>
      <c r="H1505" t="s">
        <v>142</v>
      </c>
      <c r="K1505" t="s">
        <v>1685</v>
      </c>
      <c r="L1505" t="s">
        <v>1686</v>
      </c>
      <c r="O1505" t="s">
        <v>370</v>
      </c>
      <c r="V1505">
        <v>200040</v>
      </c>
      <c r="X1505" t="s">
        <v>895</v>
      </c>
      <c r="Y1505">
        <v>579</v>
      </c>
    </row>
    <row r="1506" spans="1:29" x14ac:dyDescent="0.25">
      <c r="A1506" s="9" t="s">
        <v>2867</v>
      </c>
      <c r="B1506" s="4" t="s">
        <v>1682</v>
      </c>
      <c r="C1506" s="4" t="s">
        <v>1683</v>
      </c>
      <c r="D1506" t="s">
        <v>364</v>
      </c>
      <c r="E1506" t="s">
        <v>1</v>
      </c>
      <c r="G1506" t="s">
        <v>1684</v>
      </c>
      <c r="H1506" s="9" t="s">
        <v>3227</v>
      </c>
      <c r="K1506" t="s">
        <v>1685</v>
      </c>
      <c r="L1506" t="s">
        <v>1686</v>
      </c>
      <c r="O1506" t="s">
        <v>370</v>
      </c>
      <c r="V1506">
        <v>200040</v>
      </c>
      <c r="X1506" t="s">
        <v>895</v>
      </c>
      <c r="Y1506">
        <v>565</v>
      </c>
    </row>
    <row r="1507" spans="1:29" x14ac:dyDescent="0.25">
      <c r="A1507" s="9" t="s">
        <v>2867</v>
      </c>
      <c r="B1507" s="4" t="s">
        <v>1682</v>
      </c>
      <c r="C1507" s="4" t="s">
        <v>1683</v>
      </c>
      <c r="D1507" t="s">
        <v>364</v>
      </c>
      <c r="E1507" t="s">
        <v>1</v>
      </c>
      <c r="G1507" t="s">
        <v>1684</v>
      </c>
      <c r="H1507" t="s">
        <v>10</v>
      </c>
      <c r="K1507" t="s">
        <v>1685</v>
      </c>
      <c r="L1507" t="s">
        <v>1686</v>
      </c>
      <c r="O1507" t="s">
        <v>370</v>
      </c>
      <c r="V1507">
        <v>200040</v>
      </c>
      <c r="X1507" t="s">
        <v>895</v>
      </c>
      <c r="Y1507">
        <v>572</v>
      </c>
    </row>
    <row r="1508" spans="1:29" x14ac:dyDescent="0.25">
      <c r="A1508" s="9" t="s">
        <v>2868</v>
      </c>
      <c r="B1508" s="4" t="s">
        <v>1698</v>
      </c>
      <c r="C1508" s="4" t="s">
        <v>1689</v>
      </c>
      <c r="D1508" t="s">
        <v>364</v>
      </c>
      <c r="E1508" t="s">
        <v>25</v>
      </c>
      <c r="G1508" t="s">
        <v>1684</v>
      </c>
      <c r="H1508" t="s">
        <v>321</v>
      </c>
      <c r="K1508" t="s">
        <v>1685</v>
      </c>
      <c r="L1508" t="s">
        <v>1686</v>
      </c>
      <c r="O1508" t="s">
        <v>370</v>
      </c>
      <c r="V1508">
        <v>200040</v>
      </c>
      <c r="X1508" t="s">
        <v>895</v>
      </c>
      <c r="Y1508">
        <v>566</v>
      </c>
    </row>
    <row r="1509" spans="1:29" x14ac:dyDescent="0.25">
      <c r="A1509" s="9" t="s">
        <v>2869</v>
      </c>
      <c r="D1509" t="s">
        <v>364</v>
      </c>
      <c r="E1509" t="s">
        <v>67</v>
      </c>
      <c r="F1509" t="s">
        <v>1687</v>
      </c>
      <c r="G1509" t="s">
        <v>1684</v>
      </c>
      <c r="H1509" t="s">
        <v>81</v>
      </c>
      <c r="K1509" t="s">
        <v>1685</v>
      </c>
      <c r="L1509" t="s">
        <v>1686</v>
      </c>
      <c r="O1509" t="s">
        <v>370</v>
      </c>
      <c r="V1509">
        <v>200040</v>
      </c>
      <c r="X1509" t="s">
        <v>895</v>
      </c>
      <c r="Y1509">
        <v>508</v>
      </c>
    </row>
    <row r="1510" spans="1:29" x14ac:dyDescent="0.25">
      <c r="A1510" s="9" t="s">
        <v>2869</v>
      </c>
      <c r="D1510" t="s">
        <v>364</v>
      </c>
      <c r="E1510" t="s">
        <v>67</v>
      </c>
      <c r="F1510" t="s">
        <v>1687</v>
      </c>
      <c r="G1510" t="s">
        <v>1684</v>
      </c>
      <c r="H1510" t="s">
        <v>143</v>
      </c>
      <c r="K1510" t="s">
        <v>1685</v>
      </c>
      <c r="L1510" t="s">
        <v>1686</v>
      </c>
      <c r="O1510" t="s">
        <v>370</v>
      </c>
      <c r="V1510">
        <v>200040</v>
      </c>
      <c r="X1510" t="s">
        <v>895</v>
      </c>
      <c r="Y1510">
        <v>577</v>
      </c>
    </row>
    <row r="1511" spans="1:29" x14ac:dyDescent="0.25">
      <c r="A1511" s="9" t="s">
        <v>2869</v>
      </c>
      <c r="D1511" t="s">
        <v>364</v>
      </c>
      <c r="E1511" t="s">
        <v>67</v>
      </c>
      <c r="F1511" t="s">
        <v>1687</v>
      </c>
      <c r="G1511" t="s">
        <v>1684</v>
      </c>
      <c r="H1511" t="s">
        <v>127</v>
      </c>
      <c r="K1511" t="s">
        <v>1685</v>
      </c>
      <c r="L1511" t="s">
        <v>1686</v>
      </c>
      <c r="O1511" t="s">
        <v>370</v>
      </c>
      <c r="V1511">
        <v>200040</v>
      </c>
      <c r="X1511" t="s">
        <v>895</v>
      </c>
      <c r="Y1511">
        <v>590</v>
      </c>
    </row>
    <row r="1512" spans="1:29" x14ac:dyDescent="0.25">
      <c r="A1512" s="9" t="s">
        <v>2870</v>
      </c>
      <c r="D1512" t="s">
        <v>1699</v>
      </c>
      <c r="E1512" t="s">
        <v>151</v>
      </c>
      <c r="G1512" t="s">
        <v>1700</v>
      </c>
      <c r="H1512" t="s">
        <v>46</v>
      </c>
      <c r="L1512" t="s">
        <v>1701</v>
      </c>
      <c r="M1512" t="s">
        <v>1702</v>
      </c>
      <c r="N1512" t="s">
        <v>1703</v>
      </c>
      <c r="O1512" t="s">
        <v>1704</v>
      </c>
      <c r="P1512" t="s">
        <v>1705</v>
      </c>
      <c r="Q1512" t="s">
        <v>1706</v>
      </c>
      <c r="S1512" t="s">
        <v>1707</v>
      </c>
      <c r="T1512" t="s">
        <v>1708</v>
      </c>
      <c r="Y1512" t="s">
        <v>1707</v>
      </c>
      <c r="AB1512" t="s">
        <v>335</v>
      </c>
      <c r="AC1512">
        <v>506</v>
      </c>
    </row>
    <row r="1513" spans="1:29" x14ac:dyDescent="0.25">
      <c r="A1513" s="9" t="s">
        <v>2870</v>
      </c>
      <c r="D1513" t="s">
        <v>1699</v>
      </c>
      <c r="E1513" t="s">
        <v>151</v>
      </c>
      <c r="G1513" t="s">
        <v>1700</v>
      </c>
      <c r="H1513" t="s">
        <v>101</v>
      </c>
      <c r="L1513" t="s">
        <v>1701</v>
      </c>
      <c r="M1513" t="s">
        <v>1702</v>
      </c>
      <c r="N1513" t="s">
        <v>1703</v>
      </c>
      <c r="O1513" t="s">
        <v>1704</v>
      </c>
      <c r="P1513" t="s">
        <v>1705</v>
      </c>
      <c r="Q1513" t="s">
        <v>1706</v>
      </c>
      <c r="S1513" t="s">
        <v>1707</v>
      </c>
      <c r="T1513" t="s">
        <v>1708</v>
      </c>
      <c r="Y1513" t="s">
        <v>1707</v>
      </c>
      <c r="AB1513" t="s">
        <v>335</v>
      </c>
      <c r="AC1513">
        <v>510</v>
      </c>
    </row>
    <row r="1514" spans="1:29" x14ac:dyDescent="0.25">
      <c r="A1514" s="9" t="s">
        <v>2870</v>
      </c>
      <c r="D1514" t="s">
        <v>1699</v>
      </c>
      <c r="E1514" t="s">
        <v>151</v>
      </c>
      <c r="G1514" t="s">
        <v>1700</v>
      </c>
      <c r="H1514" t="s">
        <v>320</v>
      </c>
      <c r="L1514" t="s">
        <v>1701</v>
      </c>
      <c r="M1514" t="s">
        <v>1702</v>
      </c>
      <c r="N1514" t="s">
        <v>1703</v>
      </c>
      <c r="O1514" t="s">
        <v>1704</v>
      </c>
      <c r="P1514" t="s">
        <v>1705</v>
      </c>
      <c r="Q1514" t="s">
        <v>1706</v>
      </c>
      <c r="S1514" t="s">
        <v>1707</v>
      </c>
      <c r="T1514" t="s">
        <v>1708</v>
      </c>
      <c r="Y1514" t="s">
        <v>1707</v>
      </c>
      <c r="AB1514" t="s">
        <v>335</v>
      </c>
      <c r="AC1514">
        <v>562</v>
      </c>
    </row>
    <row r="1515" spans="1:29" x14ac:dyDescent="0.25">
      <c r="A1515" s="9" t="s">
        <v>2870</v>
      </c>
      <c r="D1515" t="s">
        <v>1699</v>
      </c>
      <c r="E1515" t="s">
        <v>151</v>
      </c>
      <c r="G1515" t="s">
        <v>1700</v>
      </c>
      <c r="H1515" t="s">
        <v>23</v>
      </c>
      <c r="L1515" t="s">
        <v>1701</v>
      </c>
      <c r="M1515" t="s">
        <v>1702</v>
      </c>
      <c r="N1515" t="s">
        <v>1703</v>
      </c>
      <c r="O1515" t="s">
        <v>1704</v>
      </c>
      <c r="P1515" t="s">
        <v>1705</v>
      </c>
      <c r="Q1515" t="s">
        <v>1706</v>
      </c>
      <c r="S1515" t="s">
        <v>1707</v>
      </c>
      <c r="T1515" t="s">
        <v>1708</v>
      </c>
      <c r="Y1515" t="s">
        <v>1707</v>
      </c>
      <c r="AB1515" t="s">
        <v>335</v>
      </c>
      <c r="AC1515">
        <v>575</v>
      </c>
    </row>
    <row r="1516" spans="1:29" x14ac:dyDescent="0.25">
      <c r="A1516" s="9" t="s">
        <v>2871</v>
      </c>
      <c r="B1516" s="4">
        <f t="shared" ref="B1516:B1522" si="10">506-2242-4467</f>
        <v>-6203</v>
      </c>
      <c r="C1516" s="4">
        <f t="shared" ref="C1516:C1522" si="11">506-2242-4415</f>
        <v>-6151</v>
      </c>
      <c r="D1516" t="s">
        <v>1709</v>
      </c>
      <c r="E1516" t="s">
        <v>67</v>
      </c>
      <c r="G1516" t="s">
        <v>1700</v>
      </c>
      <c r="H1516" t="s">
        <v>100</v>
      </c>
      <c r="L1516" t="s">
        <v>1701</v>
      </c>
      <c r="M1516" t="s">
        <v>1702</v>
      </c>
      <c r="N1516" t="s">
        <v>1703</v>
      </c>
      <c r="O1516" t="s">
        <v>1704</v>
      </c>
      <c r="P1516" t="s">
        <v>1705</v>
      </c>
      <c r="Q1516" t="s">
        <v>1706</v>
      </c>
      <c r="S1516" t="s">
        <v>1707</v>
      </c>
      <c r="T1516" t="s">
        <v>1708</v>
      </c>
      <c r="Y1516" t="s">
        <v>1707</v>
      </c>
      <c r="AB1516" t="s">
        <v>335</v>
      </c>
      <c r="AC1516">
        <v>501</v>
      </c>
    </row>
    <row r="1517" spans="1:29" x14ac:dyDescent="0.25">
      <c r="A1517" s="9" t="s">
        <v>2871</v>
      </c>
      <c r="B1517" s="4">
        <f t="shared" si="10"/>
        <v>-6203</v>
      </c>
      <c r="C1517" s="4">
        <f t="shared" si="11"/>
        <v>-6151</v>
      </c>
      <c r="D1517" t="s">
        <v>1709</v>
      </c>
      <c r="E1517" t="s">
        <v>67</v>
      </c>
      <c r="G1517" t="s">
        <v>1700</v>
      </c>
      <c r="H1517" t="s">
        <v>126</v>
      </c>
      <c r="L1517" t="s">
        <v>1701</v>
      </c>
      <c r="M1517" t="s">
        <v>1702</v>
      </c>
      <c r="N1517" t="s">
        <v>1703</v>
      </c>
      <c r="O1517" t="s">
        <v>1704</v>
      </c>
      <c r="P1517" t="s">
        <v>1705</v>
      </c>
      <c r="Q1517" t="s">
        <v>1706</v>
      </c>
      <c r="S1517" t="s">
        <v>1707</v>
      </c>
      <c r="T1517" t="s">
        <v>1708</v>
      </c>
      <c r="Y1517" t="s">
        <v>1707</v>
      </c>
      <c r="AB1517" t="s">
        <v>335</v>
      </c>
      <c r="AC1517">
        <v>515</v>
      </c>
    </row>
    <row r="1518" spans="1:29" x14ac:dyDescent="0.25">
      <c r="A1518" s="9" t="s">
        <v>2871</v>
      </c>
      <c r="B1518" s="4">
        <f t="shared" si="10"/>
        <v>-6203</v>
      </c>
      <c r="C1518" s="4">
        <f t="shared" si="11"/>
        <v>-6151</v>
      </c>
      <c r="D1518" t="s">
        <v>1709</v>
      </c>
      <c r="E1518" t="s">
        <v>67</v>
      </c>
      <c r="G1518" t="s">
        <v>1700</v>
      </c>
      <c r="H1518" t="s">
        <v>3230</v>
      </c>
      <c r="L1518" t="s">
        <v>1701</v>
      </c>
      <c r="M1518" t="s">
        <v>1702</v>
      </c>
      <c r="N1518" t="s">
        <v>1703</v>
      </c>
      <c r="O1518" t="s">
        <v>1704</v>
      </c>
      <c r="P1518" t="s">
        <v>1705</v>
      </c>
      <c r="Q1518" t="s">
        <v>1706</v>
      </c>
      <c r="S1518" t="s">
        <v>1707</v>
      </c>
      <c r="T1518" t="s">
        <v>1708</v>
      </c>
      <c r="Y1518" t="s">
        <v>1707</v>
      </c>
      <c r="AB1518" t="s">
        <v>335</v>
      </c>
      <c r="AC1518">
        <v>560</v>
      </c>
    </row>
    <row r="1519" spans="1:29" x14ac:dyDescent="0.25">
      <c r="A1519" s="9" t="s">
        <v>2871</v>
      </c>
      <c r="B1519" s="4">
        <f t="shared" si="10"/>
        <v>-6203</v>
      </c>
      <c r="C1519" s="4">
        <f t="shared" si="11"/>
        <v>-6151</v>
      </c>
      <c r="D1519" t="s">
        <v>1709</v>
      </c>
      <c r="E1519" t="s">
        <v>67</v>
      </c>
      <c r="G1519" t="s">
        <v>1700</v>
      </c>
      <c r="H1519" t="s">
        <v>163</v>
      </c>
      <c r="L1519" t="s">
        <v>1701</v>
      </c>
      <c r="M1519" t="s">
        <v>1702</v>
      </c>
      <c r="N1519" t="s">
        <v>1703</v>
      </c>
      <c r="O1519" t="s">
        <v>1704</v>
      </c>
      <c r="P1519" t="s">
        <v>1705</v>
      </c>
      <c r="Q1519" t="s">
        <v>1706</v>
      </c>
      <c r="S1519" t="s">
        <v>1707</v>
      </c>
      <c r="T1519" t="s">
        <v>1708</v>
      </c>
      <c r="Y1519" t="s">
        <v>1707</v>
      </c>
      <c r="AB1519" t="s">
        <v>335</v>
      </c>
      <c r="AC1519">
        <v>561</v>
      </c>
    </row>
    <row r="1520" spans="1:29" x14ac:dyDescent="0.25">
      <c r="A1520" s="9" t="s">
        <v>2871</v>
      </c>
      <c r="B1520" s="4">
        <f t="shared" si="10"/>
        <v>-6203</v>
      </c>
      <c r="C1520" s="4">
        <f t="shared" si="11"/>
        <v>-6151</v>
      </c>
      <c r="D1520" t="s">
        <v>1709</v>
      </c>
      <c r="E1520" t="s">
        <v>67</v>
      </c>
      <c r="G1520" t="s">
        <v>1700</v>
      </c>
      <c r="H1520" t="s">
        <v>147</v>
      </c>
      <c r="L1520" t="s">
        <v>1701</v>
      </c>
      <c r="M1520" t="s">
        <v>1702</v>
      </c>
      <c r="N1520" t="s">
        <v>1703</v>
      </c>
      <c r="O1520" t="s">
        <v>1704</v>
      </c>
      <c r="P1520" t="s">
        <v>1705</v>
      </c>
      <c r="Q1520" t="s">
        <v>1706</v>
      </c>
      <c r="S1520" t="s">
        <v>1707</v>
      </c>
      <c r="T1520" t="s">
        <v>1708</v>
      </c>
      <c r="Y1520" t="s">
        <v>1707</v>
      </c>
      <c r="AB1520" t="s">
        <v>335</v>
      </c>
      <c r="AC1520">
        <v>568</v>
      </c>
    </row>
    <row r="1521" spans="1:29" x14ac:dyDescent="0.25">
      <c r="A1521" s="9" t="s">
        <v>2871</v>
      </c>
      <c r="B1521" s="4">
        <f t="shared" si="10"/>
        <v>-6203</v>
      </c>
      <c r="C1521" s="4">
        <f t="shared" si="11"/>
        <v>-6151</v>
      </c>
      <c r="D1521" t="s">
        <v>1709</v>
      </c>
      <c r="E1521" t="s">
        <v>67</v>
      </c>
      <c r="G1521" t="s">
        <v>1700</v>
      </c>
      <c r="H1521" t="s">
        <v>6</v>
      </c>
      <c r="L1521" t="s">
        <v>1701</v>
      </c>
      <c r="M1521" t="s">
        <v>1702</v>
      </c>
      <c r="N1521" t="s">
        <v>1703</v>
      </c>
      <c r="O1521" t="s">
        <v>1704</v>
      </c>
      <c r="P1521" t="s">
        <v>1705</v>
      </c>
      <c r="Q1521" t="s">
        <v>1706</v>
      </c>
      <c r="S1521" t="s">
        <v>1707</v>
      </c>
      <c r="T1521" t="s">
        <v>1708</v>
      </c>
      <c r="Y1521" t="s">
        <v>1707</v>
      </c>
      <c r="AB1521" t="s">
        <v>335</v>
      </c>
      <c r="AC1521">
        <v>574</v>
      </c>
    </row>
    <row r="1522" spans="1:29" x14ac:dyDescent="0.25">
      <c r="A1522" s="9" t="s">
        <v>2871</v>
      </c>
      <c r="B1522" s="4">
        <f t="shared" si="10"/>
        <v>-6203</v>
      </c>
      <c r="C1522" s="4">
        <f t="shared" si="11"/>
        <v>-6151</v>
      </c>
      <c r="D1522" t="s">
        <v>1709</v>
      </c>
      <c r="E1522" t="s">
        <v>67</v>
      </c>
      <c r="G1522" t="s">
        <v>1700</v>
      </c>
      <c r="H1522" t="s">
        <v>127</v>
      </c>
      <c r="L1522" t="s">
        <v>1701</v>
      </c>
      <c r="M1522" t="s">
        <v>1702</v>
      </c>
      <c r="N1522" t="s">
        <v>1703</v>
      </c>
      <c r="O1522" t="s">
        <v>1704</v>
      </c>
      <c r="P1522" t="s">
        <v>1705</v>
      </c>
      <c r="Q1522" t="s">
        <v>1706</v>
      </c>
      <c r="S1522" t="s">
        <v>1707</v>
      </c>
      <c r="T1522" t="s">
        <v>1708</v>
      </c>
      <c r="Y1522" t="s">
        <v>1707</v>
      </c>
      <c r="AB1522" t="s">
        <v>335</v>
      </c>
      <c r="AC1522">
        <v>590</v>
      </c>
    </row>
    <row r="1523" spans="1:29" x14ac:dyDescent="0.25">
      <c r="A1523" s="9" t="s">
        <v>2872</v>
      </c>
      <c r="B1523" s="4" t="s">
        <v>1710</v>
      </c>
      <c r="C1523" s="4" t="s">
        <v>1711</v>
      </c>
      <c r="D1523" t="s">
        <v>1712</v>
      </c>
      <c r="E1523" t="s">
        <v>67</v>
      </c>
      <c r="G1523" t="s">
        <v>1700</v>
      </c>
      <c r="H1523" t="s">
        <v>81</v>
      </c>
      <c r="L1523" t="s">
        <v>1701</v>
      </c>
      <c r="M1523" t="s">
        <v>1702</v>
      </c>
      <c r="N1523" t="s">
        <v>1703</v>
      </c>
      <c r="O1523" t="s">
        <v>1704</v>
      </c>
      <c r="P1523" t="s">
        <v>1705</v>
      </c>
      <c r="Q1523" t="s">
        <v>1706</v>
      </c>
      <c r="S1523" t="s">
        <v>1707</v>
      </c>
      <c r="T1523" t="s">
        <v>1708</v>
      </c>
      <c r="Y1523" t="s">
        <v>1707</v>
      </c>
      <c r="AB1523" t="s">
        <v>335</v>
      </c>
      <c r="AC1523">
        <v>508</v>
      </c>
    </row>
    <row r="1524" spans="1:29" x14ac:dyDescent="0.25">
      <c r="A1524" s="9" t="s">
        <v>2872</v>
      </c>
      <c r="B1524" s="4" t="s">
        <v>1710</v>
      </c>
      <c r="C1524" s="4" t="s">
        <v>1711</v>
      </c>
      <c r="D1524" t="s">
        <v>1712</v>
      </c>
      <c r="E1524" t="s">
        <v>67</v>
      </c>
      <c r="G1524" t="s">
        <v>1700</v>
      </c>
      <c r="H1524" t="s">
        <v>144</v>
      </c>
      <c r="L1524" t="s">
        <v>1701</v>
      </c>
      <c r="M1524" t="s">
        <v>1702</v>
      </c>
      <c r="N1524" t="s">
        <v>1703</v>
      </c>
      <c r="O1524" t="s">
        <v>1704</v>
      </c>
      <c r="P1524" t="s">
        <v>1705</v>
      </c>
      <c r="Q1524" t="s">
        <v>1706</v>
      </c>
      <c r="S1524" t="s">
        <v>1707</v>
      </c>
      <c r="T1524" t="s">
        <v>1708</v>
      </c>
      <c r="Y1524" t="s">
        <v>1707</v>
      </c>
      <c r="AB1524" t="s">
        <v>335</v>
      </c>
      <c r="AC1524">
        <v>563</v>
      </c>
    </row>
    <row r="1525" spans="1:29" x14ac:dyDescent="0.25">
      <c r="A1525" s="9" t="s">
        <v>2872</v>
      </c>
      <c r="B1525" s="4" t="s">
        <v>1710</v>
      </c>
      <c r="C1525" s="4" t="s">
        <v>1711</v>
      </c>
      <c r="D1525" t="s">
        <v>1712</v>
      </c>
      <c r="E1525" t="s">
        <v>67</v>
      </c>
      <c r="G1525" t="s">
        <v>1700</v>
      </c>
      <c r="H1525" t="s">
        <v>143</v>
      </c>
      <c r="L1525" t="s">
        <v>1701</v>
      </c>
      <c r="M1525" t="s">
        <v>1702</v>
      </c>
      <c r="N1525" t="s">
        <v>1703</v>
      </c>
      <c r="O1525" t="s">
        <v>1704</v>
      </c>
      <c r="P1525" t="s">
        <v>1705</v>
      </c>
      <c r="Q1525" t="s">
        <v>1706</v>
      </c>
      <c r="S1525" t="s">
        <v>1707</v>
      </c>
      <c r="T1525" t="s">
        <v>1708</v>
      </c>
      <c r="Y1525" t="s">
        <v>1707</v>
      </c>
      <c r="AB1525" t="s">
        <v>335</v>
      </c>
      <c r="AC1525">
        <v>577</v>
      </c>
    </row>
    <row r="1526" spans="1:29" x14ac:dyDescent="0.25">
      <c r="A1526" s="9" t="s">
        <v>2872</v>
      </c>
      <c r="B1526" s="4" t="s">
        <v>1710</v>
      </c>
      <c r="C1526" s="4" t="s">
        <v>1711</v>
      </c>
      <c r="D1526" t="s">
        <v>1712</v>
      </c>
      <c r="E1526" t="s">
        <v>67</v>
      </c>
      <c r="G1526" t="s">
        <v>1700</v>
      </c>
      <c r="H1526" t="s">
        <v>142</v>
      </c>
      <c r="L1526" t="s">
        <v>1701</v>
      </c>
      <c r="M1526" t="s">
        <v>1702</v>
      </c>
      <c r="N1526" t="s">
        <v>1703</v>
      </c>
      <c r="O1526" t="s">
        <v>1704</v>
      </c>
      <c r="P1526" t="s">
        <v>1705</v>
      </c>
      <c r="Q1526" t="s">
        <v>1706</v>
      </c>
      <c r="S1526" t="s">
        <v>1707</v>
      </c>
      <c r="T1526" t="s">
        <v>1708</v>
      </c>
      <c r="Y1526" t="s">
        <v>1707</v>
      </c>
      <c r="AB1526" t="s">
        <v>335</v>
      </c>
      <c r="AC1526">
        <v>579</v>
      </c>
    </row>
    <row r="1527" spans="1:29" x14ac:dyDescent="0.25">
      <c r="A1527" s="9" t="s">
        <v>2872</v>
      </c>
      <c r="B1527" s="4" t="s">
        <v>1710</v>
      </c>
      <c r="C1527" s="4" t="s">
        <v>1711</v>
      </c>
      <c r="D1527" t="s">
        <v>1712</v>
      </c>
      <c r="E1527" t="s">
        <v>67</v>
      </c>
      <c r="G1527" t="s">
        <v>1700</v>
      </c>
      <c r="H1527" t="s">
        <v>10</v>
      </c>
      <c r="L1527" t="s">
        <v>1701</v>
      </c>
      <c r="M1527" t="s">
        <v>1702</v>
      </c>
      <c r="N1527" t="s">
        <v>1703</v>
      </c>
      <c r="O1527" t="s">
        <v>1704</v>
      </c>
      <c r="P1527" t="s">
        <v>1705</v>
      </c>
      <c r="Q1527" t="s">
        <v>1706</v>
      </c>
      <c r="S1527" t="s">
        <v>1707</v>
      </c>
      <c r="T1527" t="s">
        <v>1708</v>
      </c>
      <c r="Y1527" t="s">
        <v>1707</v>
      </c>
      <c r="AB1527" t="s">
        <v>335</v>
      </c>
      <c r="AC1527">
        <v>572</v>
      </c>
    </row>
    <row r="1528" spans="1:29" x14ac:dyDescent="0.25">
      <c r="A1528" s="9" t="s">
        <v>2872</v>
      </c>
      <c r="B1528" s="4" t="s">
        <v>1710</v>
      </c>
      <c r="C1528" s="4" t="s">
        <v>1711</v>
      </c>
      <c r="D1528" t="s">
        <v>1712</v>
      </c>
      <c r="E1528" t="s">
        <v>67</v>
      </c>
      <c r="G1528" t="s">
        <v>1700</v>
      </c>
      <c r="H1528" t="s">
        <v>164</v>
      </c>
      <c r="L1528" t="s">
        <v>1701</v>
      </c>
      <c r="M1528" t="s">
        <v>1702</v>
      </c>
      <c r="N1528" t="s">
        <v>1703</v>
      </c>
      <c r="O1528" t="s">
        <v>1704</v>
      </c>
      <c r="P1528" t="s">
        <v>1705</v>
      </c>
      <c r="Q1528" t="s">
        <v>1706</v>
      </c>
      <c r="S1528" t="s">
        <v>1707</v>
      </c>
      <c r="T1528" t="s">
        <v>1708</v>
      </c>
      <c r="Y1528" t="s">
        <v>1707</v>
      </c>
      <c r="AB1528" t="s">
        <v>335</v>
      </c>
      <c r="AC1528">
        <v>576</v>
      </c>
    </row>
    <row r="1529" spans="1:29" x14ac:dyDescent="0.25">
      <c r="A1529" s="9" t="s">
        <v>2872</v>
      </c>
      <c r="B1529" s="4" t="s">
        <v>1710</v>
      </c>
      <c r="C1529" s="4" t="s">
        <v>1711</v>
      </c>
      <c r="D1529" t="s">
        <v>1712</v>
      </c>
      <c r="E1529" t="s">
        <v>67</v>
      </c>
      <c r="G1529" t="s">
        <v>1700</v>
      </c>
      <c r="H1529" t="s">
        <v>3227</v>
      </c>
      <c r="L1529" t="s">
        <v>1701</v>
      </c>
      <c r="M1529" t="s">
        <v>1702</v>
      </c>
      <c r="N1529" t="s">
        <v>1703</v>
      </c>
      <c r="O1529" t="s">
        <v>1704</v>
      </c>
      <c r="P1529" t="s">
        <v>1705</v>
      </c>
      <c r="Q1529" t="s">
        <v>1706</v>
      </c>
      <c r="S1529" t="s">
        <v>1707</v>
      </c>
      <c r="T1529" t="s">
        <v>1708</v>
      </c>
      <c r="Y1529" t="s">
        <v>1707</v>
      </c>
      <c r="AB1529" t="s">
        <v>335</v>
      </c>
      <c r="AC1529">
        <v>565</v>
      </c>
    </row>
    <row r="1530" spans="1:29" x14ac:dyDescent="0.25">
      <c r="A1530" s="9" t="s">
        <v>2872</v>
      </c>
      <c r="B1530" s="4" t="s">
        <v>1710</v>
      </c>
      <c r="C1530" s="4" t="s">
        <v>1711</v>
      </c>
      <c r="D1530" t="s">
        <v>1712</v>
      </c>
      <c r="E1530" t="s">
        <v>67</v>
      </c>
      <c r="G1530" t="s">
        <v>1700</v>
      </c>
      <c r="H1530" t="s">
        <v>321</v>
      </c>
      <c r="L1530" t="s">
        <v>1701</v>
      </c>
      <c r="M1530" t="s">
        <v>1702</v>
      </c>
      <c r="N1530" t="s">
        <v>1703</v>
      </c>
      <c r="O1530" t="s">
        <v>1704</v>
      </c>
      <c r="P1530" t="s">
        <v>1705</v>
      </c>
      <c r="Q1530" t="s">
        <v>1706</v>
      </c>
      <c r="S1530" t="s">
        <v>1707</v>
      </c>
      <c r="T1530" t="s">
        <v>1708</v>
      </c>
      <c r="Y1530" t="s">
        <v>1707</v>
      </c>
      <c r="AB1530" t="s">
        <v>335</v>
      </c>
      <c r="AC1530">
        <v>566</v>
      </c>
    </row>
    <row r="1531" spans="1:29" x14ac:dyDescent="0.25">
      <c r="A1531" s="9" t="s">
        <v>2873</v>
      </c>
      <c r="B1531" s="4" t="s">
        <v>1713</v>
      </c>
      <c r="C1531" s="4" t="s">
        <v>1711</v>
      </c>
      <c r="D1531" t="s">
        <v>1714</v>
      </c>
      <c r="E1531" t="s">
        <v>25</v>
      </c>
      <c r="G1531" t="s">
        <v>1700</v>
      </c>
      <c r="H1531"/>
      <c r="L1531" t="s">
        <v>1701</v>
      </c>
      <c r="M1531" t="s">
        <v>1702</v>
      </c>
      <c r="N1531" t="s">
        <v>1703</v>
      </c>
      <c r="O1531" t="s">
        <v>1704</v>
      </c>
      <c r="P1531" t="s">
        <v>1705</v>
      </c>
      <c r="Q1531" t="s">
        <v>1706</v>
      </c>
      <c r="S1531" t="s">
        <v>1707</v>
      </c>
      <c r="T1531" t="s">
        <v>1708</v>
      </c>
      <c r="Y1531" t="s">
        <v>1707</v>
      </c>
      <c r="AB1531" t="s">
        <v>335</v>
      </c>
    </row>
    <row r="1532" spans="1:29" x14ac:dyDescent="0.25">
      <c r="A1532" s="9" t="s">
        <v>2874</v>
      </c>
      <c r="B1532" s="4" t="s">
        <v>1715</v>
      </c>
      <c r="C1532" s="4" t="s">
        <v>1716</v>
      </c>
      <c r="D1532" t="s">
        <v>1717</v>
      </c>
      <c r="E1532" t="s">
        <v>25</v>
      </c>
      <c r="G1532" t="s">
        <v>1700</v>
      </c>
      <c r="H1532"/>
      <c r="L1532" t="s">
        <v>1701</v>
      </c>
      <c r="M1532" t="s">
        <v>1702</v>
      </c>
      <c r="N1532" t="s">
        <v>1703</v>
      </c>
      <c r="O1532" t="s">
        <v>1704</v>
      </c>
      <c r="P1532" t="s">
        <v>1705</v>
      </c>
      <c r="Q1532" t="s">
        <v>1706</v>
      </c>
      <c r="S1532" t="s">
        <v>1707</v>
      </c>
      <c r="T1532" t="s">
        <v>1708</v>
      </c>
      <c r="Y1532" t="s">
        <v>1707</v>
      </c>
      <c r="AB1532" t="s">
        <v>335</v>
      </c>
    </row>
    <row r="1533" spans="1:29" x14ac:dyDescent="0.25">
      <c r="A1533" s="9" t="s">
        <v>2875</v>
      </c>
      <c r="D1533" t="s">
        <v>1718</v>
      </c>
      <c r="E1533" t="s">
        <v>1</v>
      </c>
      <c r="G1533" t="s">
        <v>573</v>
      </c>
      <c r="H1533" t="s">
        <v>81</v>
      </c>
      <c r="K1533" t="s">
        <v>574</v>
      </c>
      <c r="L1533" t="s">
        <v>575</v>
      </c>
      <c r="M1533" t="s">
        <v>211</v>
      </c>
      <c r="N1533" t="s">
        <v>576</v>
      </c>
      <c r="O1533" t="s">
        <v>577</v>
      </c>
      <c r="R1533" t="s">
        <v>40</v>
      </c>
      <c r="S1533" t="s">
        <v>576</v>
      </c>
      <c r="T1533" t="s">
        <v>579</v>
      </c>
      <c r="X1533" t="s">
        <v>215</v>
      </c>
      <c r="Y1533" t="s">
        <v>40</v>
      </c>
      <c r="Z1533">
        <v>92101</v>
      </c>
      <c r="AA1533">
        <v>92101</v>
      </c>
      <c r="AB1533" t="s">
        <v>157</v>
      </c>
      <c r="AC1533">
        <v>508</v>
      </c>
    </row>
    <row r="1534" spans="1:29" x14ac:dyDescent="0.25">
      <c r="A1534" s="9" t="s">
        <v>2875</v>
      </c>
      <c r="D1534" t="s">
        <v>1718</v>
      </c>
      <c r="E1534" t="s">
        <v>1</v>
      </c>
      <c r="G1534" t="s">
        <v>573</v>
      </c>
      <c r="H1534" t="s">
        <v>126</v>
      </c>
      <c r="K1534" t="s">
        <v>574</v>
      </c>
      <c r="L1534" t="s">
        <v>575</v>
      </c>
      <c r="M1534" t="s">
        <v>211</v>
      </c>
      <c r="N1534" t="s">
        <v>576</v>
      </c>
      <c r="O1534" t="s">
        <v>577</v>
      </c>
      <c r="R1534" t="s">
        <v>40</v>
      </c>
      <c r="S1534" t="s">
        <v>576</v>
      </c>
      <c r="T1534" t="s">
        <v>579</v>
      </c>
      <c r="X1534" t="s">
        <v>215</v>
      </c>
      <c r="Y1534" t="s">
        <v>40</v>
      </c>
      <c r="Z1534">
        <v>92101</v>
      </c>
      <c r="AA1534">
        <v>92101</v>
      </c>
      <c r="AB1534" t="s">
        <v>157</v>
      </c>
      <c r="AC1534">
        <v>515</v>
      </c>
    </row>
    <row r="1535" spans="1:29" x14ac:dyDescent="0.25">
      <c r="A1535" s="9" t="s">
        <v>2876</v>
      </c>
      <c r="D1535" t="s">
        <v>1719</v>
      </c>
      <c r="E1535" t="s">
        <v>25</v>
      </c>
      <c r="G1535" t="s">
        <v>573</v>
      </c>
      <c r="H1535"/>
      <c r="K1535" t="s">
        <v>574</v>
      </c>
      <c r="L1535" t="s">
        <v>575</v>
      </c>
      <c r="M1535" t="s">
        <v>211</v>
      </c>
      <c r="N1535" t="s">
        <v>576</v>
      </c>
      <c r="O1535" t="s">
        <v>577</v>
      </c>
      <c r="R1535" t="s">
        <v>40</v>
      </c>
      <c r="S1535" t="s">
        <v>576</v>
      </c>
      <c r="T1535" t="s">
        <v>579</v>
      </c>
      <c r="X1535" t="s">
        <v>215</v>
      </c>
      <c r="Y1535" t="s">
        <v>40</v>
      </c>
      <c r="Z1535">
        <v>92101</v>
      </c>
      <c r="AA1535">
        <v>92101</v>
      </c>
      <c r="AB1535" t="s">
        <v>157</v>
      </c>
    </row>
    <row r="1536" spans="1:29" x14ac:dyDescent="0.25">
      <c r="A1536" s="9" t="s">
        <v>2877</v>
      </c>
      <c r="D1536" t="s">
        <v>1720</v>
      </c>
      <c r="E1536" t="s">
        <v>67</v>
      </c>
      <c r="G1536" t="s">
        <v>573</v>
      </c>
      <c r="H1536" t="s">
        <v>6</v>
      </c>
      <c r="K1536" t="s">
        <v>574</v>
      </c>
      <c r="L1536" t="s">
        <v>575</v>
      </c>
      <c r="M1536" t="s">
        <v>211</v>
      </c>
      <c r="N1536" t="s">
        <v>576</v>
      </c>
      <c r="O1536" t="s">
        <v>577</v>
      </c>
      <c r="R1536" t="s">
        <v>40</v>
      </c>
      <c r="S1536" t="s">
        <v>576</v>
      </c>
      <c r="T1536" t="s">
        <v>579</v>
      </c>
      <c r="X1536" t="s">
        <v>215</v>
      </c>
      <c r="Y1536" t="s">
        <v>40</v>
      </c>
      <c r="Z1536">
        <v>92101</v>
      </c>
      <c r="AA1536">
        <v>92101</v>
      </c>
      <c r="AB1536" t="s">
        <v>157</v>
      </c>
      <c r="AC1536">
        <v>574</v>
      </c>
    </row>
    <row r="1537" spans="1:29" x14ac:dyDescent="0.25">
      <c r="A1537" s="9" t="s">
        <v>2877</v>
      </c>
      <c r="D1537" t="s">
        <v>1720</v>
      </c>
      <c r="E1537" t="s">
        <v>67</v>
      </c>
      <c r="G1537" t="s">
        <v>573</v>
      </c>
      <c r="H1537" t="s">
        <v>164</v>
      </c>
      <c r="K1537" t="s">
        <v>574</v>
      </c>
      <c r="L1537" t="s">
        <v>575</v>
      </c>
      <c r="M1537" t="s">
        <v>211</v>
      </c>
      <c r="N1537" t="s">
        <v>576</v>
      </c>
      <c r="O1537" t="s">
        <v>577</v>
      </c>
      <c r="R1537" t="s">
        <v>40</v>
      </c>
      <c r="S1537" t="s">
        <v>576</v>
      </c>
      <c r="T1537" t="s">
        <v>579</v>
      </c>
      <c r="X1537" t="s">
        <v>215</v>
      </c>
      <c r="Y1537" t="s">
        <v>40</v>
      </c>
      <c r="Z1537">
        <v>92101</v>
      </c>
      <c r="AA1537">
        <v>92101</v>
      </c>
      <c r="AB1537" t="s">
        <v>157</v>
      </c>
      <c r="AC1537">
        <v>576</v>
      </c>
    </row>
    <row r="1538" spans="1:29" x14ac:dyDescent="0.25">
      <c r="A1538" s="9" t="s">
        <v>2878</v>
      </c>
      <c r="B1538" s="4" t="s">
        <v>580</v>
      </c>
      <c r="C1538" s="4" t="s">
        <v>1721</v>
      </c>
      <c r="D1538" t="s">
        <v>84</v>
      </c>
      <c r="E1538" t="s">
        <v>151</v>
      </c>
      <c r="F1538" t="s">
        <v>44</v>
      </c>
      <c r="G1538" t="s">
        <v>85</v>
      </c>
      <c r="H1538"/>
      <c r="L1538" t="s">
        <v>86</v>
      </c>
      <c r="M1538" t="s">
        <v>87</v>
      </c>
      <c r="N1538" t="s">
        <v>88</v>
      </c>
      <c r="O1538" t="s">
        <v>89</v>
      </c>
      <c r="P1538" t="s">
        <v>90</v>
      </c>
      <c r="Q1538" t="s">
        <v>91</v>
      </c>
      <c r="S1538" t="s">
        <v>85</v>
      </c>
      <c r="W1538" t="s">
        <v>91</v>
      </c>
      <c r="X1538" t="s">
        <v>92</v>
      </c>
      <c r="Z1538" t="s">
        <v>93</v>
      </c>
    </row>
    <row r="1539" spans="1:29" x14ac:dyDescent="0.25">
      <c r="A1539" s="9" t="s">
        <v>2879</v>
      </c>
      <c r="B1539" s="4" t="s">
        <v>580</v>
      </c>
      <c r="C1539" s="4" t="s">
        <v>1721</v>
      </c>
      <c r="D1539" t="s">
        <v>84</v>
      </c>
      <c r="E1539" t="s">
        <v>1</v>
      </c>
      <c r="G1539" t="s">
        <v>85</v>
      </c>
      <c r="H1539" t="s">
        <v>46</v>
      </c>
      <c r="I1539" s="9" t="s">
        <v>1722</v>
      </c>
      <c r="L1539" t="s">
        <v>86</v>
      </c>
      <c r="M1539" t="s">
        <v>87</v>
      </c>
      <c r="N1539" t="s">
        <v>88</v>
      </c>
      <c r="O1539" t="s">
        <v>89</v>
      </c>
      <c r="P1539" t="s">
        <v>90</v>
      </c>
      <c r="Q1539" t="s">
        <v>91</v>
      </c>
      <c r="S1539" t="s">
        <v>85</v>
      </c>
      <c r="W1539" t="s">
        <v>91</v>
      </c>
      <c r="X1539" t="s">
        <v>92</v>
      </c>
      <c r="Z1539" t="s">
        <v>93</v>
      </c>
      <c r="AA1539">
        <v>506</v>
      </c>
    </row>
    <row r="1540" spans="1:29" x14ac:dyDescent="0.25">
      <c r="A1540" s="9" t="s">
        <v>2880</v>
      </c>
      <c r="B1540" s="4" t="s">
        <v>580</v>
      </c>
      <c r="C1540" s="4" t="s">
        <v>1721</v>
      </c>
      <c r="D1540" t="s">
        <v>84</v>
      </c>
      <c r="E1540" t="s">
        <v>67</v>
      </c>
      <c r="F1540" t="s">
        <v>117</v>
      </c>
      <c r="G1540" t="s">
        <v>85</v>
      </c>
      <c r="H1540" t="s">
        <v>101</v>
      </c>
      <c r="L1540" t="s">
        <v>86</v>
      </c>
      <c r="M1540" t="s">
        <v>87</v>
      </c>
      <c r="N1540" t="s">
        <v>88</v>
      </c>
      <c r="O1540" t="s">
        <v>89</v>
      </c>
      <c r="P1540" t="s">
        <v>90</v>
      </c>
      <c r="Q1540" t="s">
        <v>91</v>
      </c>
      <c r="S1540" t="s">
        <v>85</v>
      </c>
      <c r="W1540" t="s">
        <v>91</v>
      </c>
      <c r="X1540" t="s">
        <v>92</v>
      </c>
      <c r="Z1540" t="s">
        <v>93</v>
      </c>
      <c r="AA1540">
        <v>510</v>
      </c>
    </row>
    <row r="1541" spans="1:29" x14ac:dyDescent="0.25">
      <c r="A1541" s="9" t="s">
        <v>2880</v>
      </c>
      <c r="B1541" s="4" t="s">
        <v>580</v>
      </c>
      <c r="C1541" s="4" t="s">
        <v>1721</v>
      </c>
      <c r="D1541" t="s">
        <v>84</v>
      </c>
      <c r="E1541" t="s">
        <v>67</v>
      </c>
      <c r="F1541" t="s">
        <v>117</v>
      </c>
      <c r="G1541" t="s">
        <v>85</v>
      </c>
      <c r="H1541" t="s">
        <v>142</v>
      </c>
      <c r="L1541" t="s">
        <v>86</v>
      </c>
      <c r="M1541" t="s">
        <v>87</v>
      </c>
      <c r="N1541" t="s">
        <v>88</v>
      </c>
      <c r="O1541" t="s">
        <v>89</v>
      </c>
      <c r="P1541" t="s">
        <v>90</v>
      </c>
      <c r="Q1541" t="s">
        <v>91</v>
      </c>
      <c r="S1541" t="s">
        <v>85</v>
      </c>
      <c r="W1541" t="s">
        <v>91</v>
      </c>
      <c r="X1541" t="s">
        <v>92</v>
      </c>
      <c r="Z1541" t="s">
        <v>93</v>
      </c>
      <c r="AA1541">
        <v>579</v>
      </c>
    </row>
    <row r="1542" spans="1:29" x14ac:dyDescent="0.25">
      <c r="A1542" s="9" t="s">
        <v>2881</v>
      </c>
      <c r="B1542" s="4" t="s">
        <v>580</v>
      </c>
      <c r="C1542" s="4" t="s">
        <v>1721</v>
      </c>
      <c r="D1542" t="s">
        <v>84</v>
      </c>
      <c r="E1542" t="s">
        <v>67</v>
      </c>
      <c r="F1542" t="s">
        <v>117</v>
      </c>
      <c r="G1542" t="s">
        <v>85</v>
      </c>
      <c r="H1542" t="s">
        <v>101</v>
      </c>
      <c r="L1542" t="s">
        <v>86</v>
      </c>
      <c r="M1542" t="s">
        <v>87</v>
      </c>
      <c r="N1542" t="s">
        <v>88</v>
      </c>
      <c r="O1542" t="s">
        <v>89</v>
      </c>
      <c r="P1542" t="s">
        <v>90</v>
      </c>
      <c r="Q1542" t="s">
        <v>91</v>
      </c>
      <c r="S1542" t="s">
        <v>85</v>
      </c>
      <c r="W1542" t="s">
        <v>91</v>
      </c>
      <c r="X1542" t="s">
        <v>92</v>
      </c>
      <c r="Z1542" t="s">
        <v>93</v>
      </c>
      <c r="AA1542">
        <v>510</v>
      </c>
    </row>
    <row r="1543" spans="1:29" x14ac:dyDescent="0.25">
      <c r="A1543" s="9" t="s">
        <v>2881</v>
      </c>
      <c r="B1543" s="4" t="s">
        <v>580</v>
      </c>
      <c r="C1543" s="4" t="s">
        <v>1721</v>
      </c>
      <c r="D1543" t="s">
        <v>84</v>
      </c>
      <c r="E1543" t="s">
        <v>67</v>
      </c>
      <c r="F1543" t="s">
        <v>117</v>
      </c>
      <c r="G1543" t="s">
        <v>85</v>
      </c>
      <c r="H1543" t="s">
        <v>142</v>
      </c>
      <c r="L1543" t="s">
        <v>86</v>
      </c>
      <c r="M1543" t="s">
        <v>87</v>
      </c>
      <c r="N1543" t="s">
        <v>88</v>
      </c>
      <c r="O1543" t="s">
        <v>89</v>
      </c>
      <c r="P1543" t="s">
        <v>90</v>
      </c>
      <c r="Q1543" t="s">
        <v>91</v>
      </c>
      <c r="S1543" t="s">
        <v>85</v>
      </c>
      <c r="W1543" t="s">
        <v>91</v>
      </c>
      <c r="X1543" t="s">
        <v>92</v>
      </c>
      <c r="Z1543" t="s">
        <v>93</v>
      </c>
      <c r="AA1543">
        <v>579</v>
      </c>
    </row>
    <row r="1544" spans="1:29" x14ac:dyDescent="0.25">
      <c r="A1544" s="9" t="s">
        <v>2882</v>
      </c>
      <c r="B1544" s="4" t="s">
        <v>580</v>
      </c>
      <c r="C1544" s="4" t="s">
        <v>1721</v>
      </c>
      <c r="D1544" t="s">
        <v>84</v>
      </c>
      <c r="E1544" t="s">
        <v>1</v>
      </c>
      <c r="F1544" t="s">
        <v>117</v>
      </c>
      <c r="G1544" t="s">
        <v>85</v>
      </c>
      <c r="H1544" t="s">
        <v>322</v>
      </c>
      <c r="L1544" t="s">
        <v>86</v>
      </c>
      <c r="M1544" t="s">
        <v>87</v>
      </c>
      <c r="N1544" t="s">
        <v>88</v>
      </c>
      <c r="O1544" t="s">
        <v>89</v>
      </c>
      <c r="P1544" t="s">
        <v>90</v>
      </c>
      <c r="Q1544" t="s">
        <v>91</v>
      </c>
      <c r="S1544" t="s">
        <v>85</v>
      </c>
      <c r="W1544" t="s">
        <v>91</v>
      </c>
      <c r="X1544" t="s">
        <v>92</v>
      </c>
      <c r="Z1544" t="s">
        <v>93</v>
      </c>
      <c r="AA1544">
        <v>10010</v>
      </c>
    </row>
    <row r="1545" spans="1:29" x14ac:dyDescent="0.25">
      <c r="A1545" s="9" t="s">
        <v>2882</v>
      </c>
      <c r="B1545" s="4" t="s">
        <v>580</v>
      </c>
      <c r="C1545" s="4" t="s">
        <v>1721</v>
      </c>
      <c r="D1545" t="s">
        <v>84</v>
      </c>
      <c r="E1545" t="s">
        <v>1</v>
      </c>
      <c r="F1545" t="s">
        <v>117</v>
      </c>
      <c r="G1545" t="s">
        <v>85</v>
      </c>
      <c r="H1545" t="s">
        <v>127</v>
      </c>
      <c r="L1545" t="s">
        <v>86</v>
      </c>
      <c r="M1545" t="s">
        <v>87</v>
      </c>
      <c r="N1545" t="s">
        <v>88</v>
      </c>
      <c r="O1545" t="s">
        <v>89</v>
      </c>
      <c r="P1545" t="s">
        <v>90</v>
      </c>
      <c r="Q1545" t="s">
        <v>91</v>
      </c>
      <c r="S1545" t="s">
        <v>85</v>
      </c>
      <c r="W1545" t="s">
        <v>91</v>
      </c>
      <c r="X1545" t="s">
        <v>92</v>
      </c>
      <c r="Z1545" t="s">
        <v>93</v>
      </c>
      <c r="AA1545">
        <v>590</v>
      </c>
    </row>
    <row r="1546" spans="1:29" x14ac:dyDescent="0.25">
      <c r="A1546" s="9" t="s">
        <v>2883</v>
      </c>
      <c r="B1546" s="4" t="s">
        <v>580</v>
      </c>
      <c r="C1546" s="4" t="s">
        <v>1721</v>
      </c>
      <c r="D1546" t="s">
        <v>84</v>
      </c>
      <c r="E1546" t="s">
        <v>1</v>
      </c>
      <c r="G1546" t="s">
        <v>85</v>
      </c>
      <c r="H1546" t="s">
        <v>81</v>
      </c>
      <c r="L1546" t="s">
        <v>86</v>
      </c>
      <c r="M1546" t="s">
        <v>87</v>
      </c>
      <c r="N1546" t="s">
        <v>88</v>
      </c>
      <c r="O1546" t="s">
        <v>89</v>
      </c>
      <c r="P1546" t="s">
        <v>90</v>
      </c>
      <c r="Q1546" t="s">
        <v>91</v>
      </c>
      <c r="S1546" t="s">
        <v>85</v>
      </c>
      <c r="W1546" t="s">
        <v>91</v>
      </c>
      <c r="X1546" t="s">
        <v>92</v>
      </c>
      <c r="Z1546" t="s">
        <v>93</v>
      </c>
      <c r="AA1546">
        <v>508</v>
      </c>
    </row>
    <row r="1547" spans="1:29" x14ac:dyDescent="0.25">
      <c r="A1547" s="9" t="s">
        <v>2884</v>
      </c>
      <c r="B1547" s="4" t="s">
        <v>580</v>
      </c>
      <c r="C1547" s="4" t="s">
        <v>1721</v>
      </c>
      <c r="D1547" t="s">
        <v>84</v>
      </c>
      <c r="E1547" t="s">
        <v>67</v>
      </c>
      <c r="G1547" t="s">
        <v>85</v>
      </c>
      <c r="H1547" t="s">
        <v>45</v>
      </c>
      <c r="L1547" t="s">
        <v>86</v>
      </c>
      <c r="M1547" t="s">
        <v>87</v>
      </c>
      <c r="N1547" t="s">
        <v>88</v>
      </c>
      <c r="O1547" t="s">
        <v>89</v>
      </c>
      <c r="P1547" t="s">
        <v>90</v>
      </c>
      <c r="Q1547" t="s">
        <v>91</v>
      </c>
      <c r="S1547" t="s">
        <v>85</v>
      </c>
      <c r="W1547" t="s">
        <v>91</v>
      </c>
      <c r="X1547" t="s">
        <v>92</v>
      </c>
      <c r="Z1547" t="s">
        <v>93</v>
      </c>
      <c r="AA1547">
        <v>10002</v>
      </c>
    </row>
    <row r="1548" spans="1:29" x14ac:dyDescent="0.25">
      <c r="A1548" s="9" t="s">
        <v>2884</v>
      </c>
      <c r="B1548" s="4" t="s">
        <v>580</v>
      </c>
      <c r="C1548" s="4" t="s">
        <v>1721</v>
      </c>
      <c r="D1548" t="s">
        <v>84</v>
      </c>
      <c r="E1548" t="s">
        <v>67</v>
      </c>
      <c r="G1548" t="s">
        <v>85</v>
      </c>
      <c r="H1548" t="s">
        <v>144</v>
      </c>
      <c r="L1548" t="s">
        <v>86</v>
      </c>
      <c r="M1548" t="s">
        <v>87</v>
      </c>
      <c r="N1548" t="s">
        <v>88</v>
      </c>
      <c r="O1548" t="s">
        <v>89</v>
      </c>
      <c r="P1548" t="s">
        <v>90</v>
      </c>
      <c r="Q1548" t="s">
        <v>91</v>
      </c>
      <c r="S1548" t="s">
        <v>85</v>
      </c>
      <c r="W1548" t="s">
        <v>91</v>
      </c>
      <c r="X1548" t="s">
        <v>92</v>
      </c>
      <c r="Z1548" t="s">
        <v>93</v>
      </c>
      <c r="AA1548">
        <v>563</v>
      </c>
    </row>
    <row r="1549" spans="1:29" x14ac:dyDescent="0.25">
      <c r="A1549" s="9" t="s">
        <v>2884</v>
      </c>
      <c r="B1549" s="4" t="s">
        <v>580</v>
      </c>
      <c r="C1549" s="4" t="s">
        <v>1721</v>
      </c>
      <c r="D1549" t="s">
        <v>84</v>
      </c>
      <c r="E1549" t="s">
        <v>67</v>
      </c>
      <c r="G1549" t="s">
        <v>85</v>
      </c>
      <c r="H1549" t="s">
        <v>321</v>
      </c>
      <c r="L1549" t="s">
        <v>86</v>
      </c>
      <c r="M1549" t="s">
        <v>87</v>
      </c>
      <c r="N1549" t="s">
        <v>88</v>
      </c>
      <c r="O1549" t="s">
        <v>89</v>
      </c>
      <c r="P1549" t="s">
        <v>90</v>
      </c>
      <c r="Q1549" t="s">
        <v>91</v>
      </c>
      <c r="S1549" t="s">
        <v>85</v>
      </c>
      <c r="W1549" t="s">
        <v>91</v>
      </c>
      <c r="X1549" t="s">
        <v>92</v>
      </c>
      <c r="Z1549" t="s">
        <v>93</v>
      </c>
      <c r="AA1549">
        <v>566</v>
      </c>
    </row>
    <row r="1550" spans="1:29" x14ac:dyDescent="0.25">
      <c r="A1550" s="9" t="s">
        <v>2885</v>
      </c>
      <c r="B1550" s="4" t="s">
        <v>580</v>
      </c>
      <c r="C1550" s="4" t="s">
        <v>1721</v>
      </c>
      <c r="D1550" t="s">
        <v>84</v>
      </c>
      <c r="E1550" t="s">
        <v>67</v>
      </c>
      <c r="G1550" t="s">
        <v>85</v>
      </c>
      <c r="H1550" t="s">
        <v>126</v>
      </c>
      <c r="L1550" t="s">
        <v>86</v>
      </c>
      <c r="M1550" t="s">
        <v>87</v>
      </c>
      <c r="N1550" t="s">
        <v>88</v>
      </c>
      <c r="O1550" t="s">
        <v>89</v>
      </c>
      <c r="P1550" t="s">
        <v>90</v>
      </c>
      <c r="Q1550" t="s">
        <v>91</v>
      </c>
      <c r="S1550" t="s">
        <v>85</v>
      </c>
      <c r="W1550" t="s">
        <v>91</v>
      </c>
      <c r="X1550" t="s">
        <v>92</v>
      </c>
      <c r="Z1550" t="s">
        <v>93</v>
      </c>
      <c r="AA1550">
        <v>515</v>
      </c>
    </row>
    <row r="1551" spans="1:29" x14ac:dyDescent="0.25">
      <c r="A1551" s="9" t="s">
        <v>2885</v>
      </c>
      <c r="B1551" s="4" t="s">
        <v>580</v>
      </c>
      <c r="C1551" s="4" t="s">
        <v>1721</v>
      </c>
      <c r="D1551" t="s">
        <v>84</v>
      </c>
      <c r="E1551" t="s">
        <v>67</v>
      </c>
      <c r="G1551" t="s">
        <v>85</v>
      </c>
      <c r="H1551" t="s">
        <v>3230</v>
      </c>
      <c r="L1551" t="s">
        <v>86</v>
      </c>
      <c r="M1551" t="s">
        <v>87</v>
      </c>
      <c r="N1551" t="s">
        <v>88</v>
      </c>
      <c r="O1551" t="s">
        <v>89</v>
      </c>
      <c r="P1551" t="s">
        <v>90</v>
      </c>
      <c r="Q1551" t="s">
        <v>91</v>
      </c>
      <c r="S1551" t="s">
        <v>85</v>
      </c>
      <c r="W1551" t="s">
        <v>91</v>
      </c>
      <c r="X1551" t="s">
        <v>92</v>
      </c>
      <c r="Z1551" t="s">
        <v>93</v>
      </c>
      <c r="AA1551">
        <v>560</v>
      </c>
    </row>
    <row r="1552" spans="1:29" x14ac:dyDescent="0.25">
      <c r="A1552" s="9" t="s">
        <v>2885</v>
      </c>
      <c r="B1552" s="4" t="s">
        <v>580</v>
      </c>
      <c r="C1552" s="4" t="s">
        <v>1721</v>
      </c>
      <c r="D1552" t="s">
        <v>84</v>
      </c>
      <c r="E1552" t="s">
        <v>67</v>
      </c>
      <c r="G1552" t="s">
        <v>85</v>
      </c>
      <c r="H1552" t="s">
        <v>163</v>
      </c>
      <c r="L1552" t="s">
        <v>86</v>
      </c>
      <c r="M1552" t="s">
        <v>87</v>
      </c>
      <c r="N1552" t="s">
        <v>88</v>
      </c>
      <c r="O1552" t="s">
        <v>89</v>
      </c>
      <c r="P1552" t="s">
        <v>90</v>
      </c>
      <c r="Q1552" t="s">
        <v>91</v>
      </c>
      <c r="S1552" t="s">
        <v>85</v>
      </c>
      <c r="W1552" t="s">
        <v>91</v>
      </c>
      <c r="X1552" t="s">
        <v>92</v>
      </c>
      <c r="Z1552" t="s">
        <v>93</v>
      </c>
      <c r="AA1552">
        <v>561</v>
      </c>
    </row>
    <row r="1553" spans="1:29" x14ac:dyDescent="0.25">
      <c r="A1553" s="9" t="s">
        <v>2886</v>
      </c>
      <c r="B1553" s="4" t="s">
        <v>580</v>
      </c>
      <c r="C1553" s="4" t="s">
        <v>581</v>
      </c>
      <c r="D1553" t="s">
        <v>84</v>
      </c>
      <c r="E1553" t="s">
        <v>1</v>
      </c>
      <c r="G1553" t="s">
        <v>85</v>
      </c>
      <c r="H1553" t="s">
        <v>6</v>
      </c>
      <c r="L1553" t="s">
        <v>86</v>
      </c>
      <c r="M1553" t="s">
        <v>87</v>
      </c>
      <c r="N1553" t="s">
        <v>88</v>
      </c>
      <c r="O1553" t="s">
        <v>89</v>
      </c>
      <c r="P1553" t="s">
        <v>90</v>
      </c>
      <c r="Q1553" t="s">
        <v>91</v>
      </c>
      <c r="S1553" t="s">
        <v>85</v>
      </c>
      <c r="W1553" t="s">
        <v>91</v>
      </c>
      <c r="X1553" t="s">
        <v>92</v>
      </c>
      <c r="Z1553" t="s">
        <v>93</v>
      </c>
      <c r="AA1553">
        <v>574</v>
      </c>
    </row>
    <row r="1554" spans="1:29" x14ac:dyDescent="0.25">
      <c r="A1554" s="9" t="s">
        <v>2887</v>
      </c>
      <c r="B1554" s="4" t="s">
        <v>580</v>
      </c>
      <c r="C1554" s="4" t="s">
        <v>1721</v>
      </c>
      <c r="D1554" t="s">
        <v>84</v>
      </c>
      <c r="E1554" t="s">
        <v>1</v>
      </c>
      <c r="G1554" t="s">
        <v>85</v>
      </c>
      <c r="H1554" t="s">
        <v>320</v>
      </c>
      <c r="L1554" t="s">
        <v>86</v>
      </c>
      <c r="M1554" t="s">
        <v>87</v>
      </c>
      <c r="N1554" t="s">
        <v>88</v>
      </c>
      <c r="O1554" t="s">
        <v>89</v>
      </c>
      <c r="P1554" t="s">
        <v>90</v>
      </c>
      <c r="Q1554" t="s">
        <v>91</v>
      </c>
      <c r="S1554" t="s">
        <v>85</v>
      </c>
      <c r="W1554" t="s">
        <v>91</v>
      </c>
      <c r="X1554" t="s">
        <v>92</v>
      </c>
      <c r="Z1554" t="s">
        <v>93</v>
      </c>
      <c r="AA1554">
        <v>562</v>
      </c>
    </row>
    <row r="1555" spans="1:29" x14ac:dyDescent="0.25">
      <c r="A1555" s="9" t="s">
        <v>2887</v>
      </c>
      <c r="B1555" s="4" t="s">
        <v>580</v>
      </c>
      <c r="C1555" s="4" t="s">
        <v>1721</v>
      </c>
      <c r="D1555" t="s">
        <v>84</v>
      </c>
      <c r="E1555" t="s">
        <v>1</v>
      </c>
      <c r="G1555" t="s">
        <v>85</v>
      </c>
      <c r="H1555" t="s">
        <v>6</v>
      </c>
      <c r="L1555" t="s">
        <v>86</v>
      </c>
      <c r="M1555" t="s">
        <v>87</v>
      </c>
      <c r="N1555" t="s">
        <v>88</v>
      </c>
      <c r="O1555" t="s">
        <v>89</v>
      </c>
      <c r="P1555" t="s">
        <v>90</v>
      </c>
      <c r="Q1555" t="s">
        <v>91</v>
      </c>
      <c r="S1555" t="s">
        <v>85</v>
      </c>
      <c r="W1555" t="s">
        <v>91</v>
      </c>
      <c r="X1555" t="s">
        <v>92</v>
      </c>
      <c r="Z1555" t="s">
        <v>93</v>
      </c>
      <c r="AA1555">
        <v>574</v>
      </c>
    </row>
    <row r="1556" spans="1:29" x14ac:dyDescent="0.25">
      <c r="A1556" s="9" t="s">
        <v>2888</v>
      </c>
      <c r="B1556" s="4" t="s">
        <v>580</v>
      </c>
      <c r="C1556" s="4" t="s">
        <v>1723</v>
      </c>
      <c r="D1556" t="s">
        <v>84</v>
      </c>
      <c r="E1556" t="s">
        <v>67</v>
      </c>
      <c r="G1556" t="s">
        <v>85</v>
      </c>
      <c r="H1556" t="s">
        <v>100</v>
      </c>
      <c r="L1556" t="s">
        <v>86</v>
      </c>
      <c r="M1556" t="s">
        <v>87</v>
      </c>
      <c r="N1556" t="s">
        <v>88</v>
      </c>
      <c r="O1556" t="s">
        <v>89</v>
      </c>
      <c r="P1556" t="s">
        <v>90</v>
      </c>
      <c r="Q1556" t="s">
        <v>91</v>
      </c>
      <c r="S1556" t="s">
        <v>85</v>
      </c>
      <c r="W1556" t="s">
        <v>91</v>
      </c>
      <c r="X1556" t="s">
        <v>92</v>
      </c>
      <c r="Z1556" t="s">
        <v>93</v>
      </c>
      <c r="AA1556">
        <v>501</v>
      </c>
    </row>
    <row r="1557" spans="1:29" x14ac:dyDescent="0.25">
      <c r="A1557" s="9" t="s">
        <v>2889</v>
      </c>
      <c r="B1557" s="4" t="s">
        <v>580</v>
      </c>
      <c r="C1557" s="4" t="s">
        <v>1721</v>
      </c>
      <c r="D1557" t="s">
        <v>84</v>
      </c>
      <c r="E1557" t="s">
        <v>1</v>
      </c>
      <c r="G1557" t="s">
        <v>85</v>
      </c>
      <c r="H1557" t="s">
        <v>147</v>
      </c>
      <c r="L1557" t="s">
        <v>86</v>
      </c>
      <c r="M1557" t="s">
        <v>87</v>
      </c>
      <c r="N1557" t="s">
        <v>88</v>
      </c>
      <c r="O1557" t="s">
        <v>89</v>
      </c>
      <c r="P1557" t="s">
        <v>90</v>
      </c>
      <c r="Q1557" t="s">
        <v>91</v>
      </c>
      <c r="S1557" t="s">
        <v>85</v>
      </c>
      <c r="W1557" t="s">
        <v>91</v>
      </c>
      <c r="X1557" t="s">
        <v>92</v>
      </c>
      <c r="Z1557" t="s">
        <v>93</v>
      </c>
      <c r="AA1557">
        <v>568</v>
      </c>
    </row>
    <row r="1558" spans="1:29" x14ac:dyDescent="0.25">
      <c r="A1558" s="9" t="s">
        <v>2890</v>
      </c>
      <c r="B1558" s="4" t="s">
        <v>580</v>
      </c>
      <c r="C1558" s="4" t="s">
        <v>1721</v>
      </c>
      <c r="D1558" t="s">
        <v>84</v>
      </c>
      <c r="E1558" t="s">
        <v>25</v>
      </c>
      <c r="G1558" t="s">
        <v>85</v>
      </c>
      <c r="L1558" t="s">
        <v>86</v>
      </c>
      <c r="M1558" t="s">
        <v>87</v>
      </c>
      <c r="N1558" t="s">
        <v>88</v>
      </c>
      <c r="O1558" t="s">
        <v>89</v>
      </c>
      <c r="P1558" t="s">
        <v>90</v>
      </c>
      <c r="Q1558" t="s">
        <v>91</v>
      </c>
      <c r="S1558" t="s">
        <v>85</v>
      </c>
      <c r="W1558" t="s">
        <v>91</v>
      </c>
      <c r="X1558" t="s">
        <v>92</v>
      </c>
      <c r="Z1558" t="s">
        <v>93</v>
      </c>
    </row>
    <row r="1559" spans="1:29" x14ac:dyDescent="0.25">
      <c r="A1559" s="9" t="s">
        <v>2891</v>
      </c>
      <c r="B1559" s="4">
        <v>551155094321</v>
      </c>
    </row>
    <row r="1560" spans="1:29" x14ac:dyDescent="0.25">
      <c r="A1560" s="9" t="s">
        <v>2308</v>
      </c>
      <c r="D1560" s="2" t="s">
        <v>84</v>
      </c>
      <c r="E1560" t="s">
        <v>25</v>
      </c>
      <c r="G1560" t="s">
        <v>2240</v>
      </c>
      <c r="I1560" t="s">
        <v>87</v>
      </c>
      <c r="J1560" t="s">
        <v>91</v>
      </c>
      <c r="K1560" t="s">
        <v>86</v>
      </c>
      <c r="L1560" t="s">
        <v>85</v>
      </c>
      <c r="P1560" t="s">
        <v>91</v>
      </c>
      <c r="Q1560" t="s">
        <v>92</v>
      </c>
      <c r="R1560" s="9" t="s">
        <v>88</v>
      </c>
      <c r="S1560" t="s">
        <v>93</v>
      </c>
    </row>
    <row r="1561" spans="1:29" x14ac:dyDescent="0.25">
      <c r="A1561" s="9" t="s">
        <v>2892</v>
      </c>
      <c r="B1561" s="4" t="s">
        <v>580</v>
      </c>
      <c r="C1561" s="4" t="s">
        <v>1721</v>
      </c>
      <c r="D1561" t="s">
        <v>84</v>
      </c>
      <c r="E1561" t="s">
        <v>25</v>
      </c>
      <c r="G1561" t="s">
        <v>85</v>
      </c>
      <c r="L1561" t="s">
        <v>86</v>
      </c>
      <c r="M1561" t="s">
        <v>87</v>
      </c>
      <c r="N1561" t="s">
        <v>88</v>
      </c>
      <c r="O1561" t="s">
        <v>89</v>
      </c>
      <c r="P1561" t="s">
        <v>90</v>
      </c>
      <c r="Q1561" t="s">
        <v>91</v>
      </c>
      <c r="S1561" t="s">
        <v>85</v>
      </c>
      <c r="W1561" t="s">
        <v>91</v>
      </c>
      <c r="X1561" t="s">
        <v>92</v>
      </c>
      <c r="Z1561" t="s">
        <v>93</v>
      </c>
    </row>
    <row r="1562" spans="1:29" x14ac:dyDescent="0.25">
      <c r="A1562" s="9" t="s">
        <v>2893</v>
      </c>
      <c r="B1562" s="4" t="s">
        <v>580</v>
      </c>
      <c r="C1562" s="4" t="s">
        <v>1721</v>
      </c>
      <c r="D1562" t="s">
        <v>84</v>
      </c>
      <c r="E1562" t="s">
        <v>25</v>
      </c>
      <c r="G1562" t="s">
        <v>85</v>
      </c>
      <c r="L1562" t="s">
        <v>86</v>
      </c>
      <c r="M1562" t="s">
        <v>87</v>
      </c>
      <c r="N1562" t="s">
        <v>88</v>
      </c>
      <c r="O1562" t="s">
        <v>89</v>
      </c>
      <c r="P1562" t="s">
        <v>90</v>
      </c>
      <c r="Q1562" t="s">
        <v>91</v>
      </c>
      <c r="S1562" t="s">
        <v>85</v>
      </c>
      <c r="W1562" t="s">
        <v>91</v>
      </c>
      <c r="X1562" t="s">
        <v>92</v>
      </c>
      <c r="Z1562" t="s">
        <v>93</v>
      </c>
    </row>
    <row r="1563" spans="1:29" x14ac:dyDescent="0.25">
      <c r="A1563" s="9" t="s">
        <v>2894</v>
      </c>
      <c r="B1563" s="4" t="s">
        <v>1724</v>
      </c>
      <c r="C1563" s="4" t="s">
        <v>1721</v>
      </c>
      <c r="D1563" t="s">
        <v>84</v>
      </c>
      <c r="E1563" t="s">
        <v>25</v>
      </c>
      <c r="G1563" t="s">
        <v>85</v>
      </c>
      <c r="L1563" t="s">
        <v>86</v>
      </c>
      <c r="M1563" t="s">
        <v>87</v>
      </c>
      <c r="N1563" t="s">
        <v>88</v>
      </c>
      <c r="O1563" t="s">
        <v>89</v>
      </c>
      <c r="P1563" t="s">
        <v>90</v>
      </c>
      <c r="Q1563" t="s">
        <v>91</v>
      </c>
      <c r="S1563" t="s">
        <v>85</v>
      </c>
      <c r="W1563" t="s">
        <v>91</v>
      </c>
      <c r="X1563" t="s">
        <v>92</v>
      </c>
      <c r="Z1563" t="s">
        <v>93</v>
      </c>
    </row>
    <row r="1564" spans="1:29" x14ac:dyDescent="0.25">
      <c r="A1564" s="9" t="s">
        <v>2895</v>
      </c>
      <c r="B1564" s="4" t="s">
        <v>1725</v>
      </c>
      <c r="C1564" s="4" t="s">
        <v>605</v>
      </c>
      <c r="D1564" t="s">
        <v>593</v>
      </c>
      <c r="E1564" t="s">
        <v>1</v>
      </c>
      <c r="F1564" t="s">
        <v>1726</v>
      </c>
      <c r="G1564" t="s">
        <v>594</v>
      </c>
      <c r="H1564" t="s">
        <v>195</v>
      </c>
      <c r="L1564" t="s">
        <v>595</v>
      </c>
      <c r="M1564" t="s">
        <v>596</v>
      </c>
      <c r="N1564" t="s">
        <v>597</v>
      </c>
      <c r="O1564" t="s">
        <v>598</v>
      </c>
      <c r="P1564" t="s">
        <v>599</v>
      </c>
      <c r="R1564" t="s">
        <v>600</v>
      </c>
      <c r="S1564" t="s">
        <v>601</v>
      </c>
      <c r="T1564" t="s">
        <v>602</v>
      </c>
      <c r="Y1564" t="s">
        <v>600</v>
      </c>
      <c r="AB1564" t="s">
        <v>603</v>
      </c>
      <c r="AC1564">
        <v>10004</v>
      </c>
    </row>
    <row r="1565" spans="1:29" x14ac:dyDescent="0.25">
      <c r="A1565" s="9" t="s">
        <v>2895</v>
      </c>
      <c r="B1565" s="4" t="s">
        <v>1725</v>
      </c>
      <c r="C1565" s="4" t="s">
        <v>605</v>
      </c>
      <c r="D1565" t="s">
        <v>593</v>
      </c>
      <c r="E1565" t="s">
        <v>1</v>
      </c>
      <c r="F1565" t="s">
        <v>1726</v>
      </c>
      <c r="G1565" t="s">
        <v>594</v>
      </c>
      <c r="H1565" t="s">
        <v>55</v>
      </c>
      <c r="L1565" t="s">
        <v>595</v>
      </c>
      <c r="M1565" t="s">
        <v>596</v>
      </c>
      <c r="N1565" t="s">
        <v>597</v>
      </c>
      <c r="O1565" t="s">
        <v>598</v>
      </c>
      <c r="P1565" t="s">
        <v>599</v>
      </c>
      <c r="R1565" t="s">
        <v>600</v>
      </c>
      <c r="S1565" t="s">
        <v>601</v>
      </c>
      <c r="T1565" t="s">
        <v>602</v>
      </c>
      <c r="Y1565" t="s">
        <v>600</v>
      </c>
      <c r="AB1565" t="s">
        <v>603</v>
      </c>
      <c r="AC1565">
        <v>10008</v>
      </c>
    </row>
    <row r="1566" spans="1:29" x14ac:dyDescent="0.25">
      <c r="A1566" s="9" t="s">
        <v>2895</v>
      </c>
      <c r="B1566" s="4" t="s">
        <v>1725</v>
      </c>
      <c r="C1566" s="4" t="s">
        <v>605</v>
      </c>
      <c r="D1566" t="s">
        <v>593</v>
      </c>
      <c r="E1566" t="s">
        <v>1</v>
      </c>
      <c r="F1566" t="s">
        <v>1726</v>
      </c>
      <c r="G1566" t="s">
        <v>594</v>
      </c>
      <c r="H1566" t="s">
        <v>6</v>
      </c>
      <c r="L1566" t="s">
        <v>595</v>
      </c>
      <c r="M1566" t="s">
        <v>596</v>
      </c>
      <c r="N1566" t="s">
        <v>597</v>
      </c>
      <c r="O1566" t="s">
        <v>598</v>
      </c>
      <c r="P1566" t="s">
        <v>599</v>
      </c>
      <c r="R1566" t="s">
        <v>600</v>
      </c>
      <c r="S1566" t="s">
        <v>601</v>
      </c>
      <c r="T1566" t="s">
        <v>602</v>
      </c>
      <c r="Y1566" t="s">
        <v>600</v>
      </c>
      <c r="AB1566" t="s">
        <v>603</v>
      </c>
      <c r="AC1566">
        <v>574</v>
      </c>
    </row>
    <row r="1567" spans="1:29" x14ac:dyDescent="0.25">
      <c r="A1567" s="9" t="s">
        <v>2895</v>
      </c>
      <c r="B1567" s="4" t="s">
        <v>1725</v>
      </c>
      <c r="C1567" s="4" t="s">
        <v>605</v>
      </c>
      <c r="D1567" t="s">
        <v>593</v>
      </c>
      <c r="E1567" t="s">
        <v>1</v>
      </c>
      <c r="F1567" t="s">
        <v>1726</v>
      </c>
      <c r="G1567" t="s">
        <v>594</v>
      </c>
      <c r="H1567" t="s">
        <v>127</v>
      </c>
      <c r="L1567" t="s">
        <v>595</v>
      </c>
      <c r="M1567" t="s">
        <v>596</v>
      </c>
      <c r="N1567" t="s">
        <v>597</v>
      </c>
      <c r="O1567" t="s">
        <v>598</v>
      </c>
      <c r="P1567" t="s">
        <v>599</v>
      </c>
      <c r="R1567" t="s">
        <v>600</v>
      </c>
      <c r="S1567" t="s">
        <v>601</v>
      </c>
      <c r="T1567" t="s">
        <v>602</v>
      </c>
      <c r="Y1567" t="s">
        <v>600</v>
      </c>
      <c r="AB1567" t="s">
        <v>603</v>
      </c>
      <c r="AC1567">
        <v>590</v>
      </c>
    </row>
    <row r="1568" spans="1:29" x14ac:dyDescent="0.25">
      <c r="A1568" s="9" t="s">
        <v>2896</v>
      </c>
      <c r="B1568" s="4" t="s">
        <v>1727</v>
      </c>
      <c r="C1568" s="4" t="s">
        <v>605</v>
      </c>
      <c r="D1568" t="s">
        <v>593</v>
      </c>
      <c r="E1568" t="s">
        <v>67</v>
      </c>
      <c r="G1568" t="s">
        <v>594</v>
      </c>
      <c r="H1568" t="s">
        <v>105</v>
      </c>
      <c r="L1568" t="s">
        <v>595</v>
      </c>
      <c r="M1568" t="s">
        <v>596</v>
      </c>
      <c r="N1568" t="s">
        <v>597</v>
      </c>
      <c r="O1568" t="s">
        <v>598</v>
      </c>
      <c r="P1568" t="s">
        <v>599</v>
      </c>
      <c r="R1568" t="s">
        <v>600</v>
      </c>
      <c r="S1568" t="s">
        <v>601</v>
      </c>
      <c r="T1568" t="s">
        <v>602</v>
      </c>
      <c r="Y1568" t="s">
        <v>600</v>
      </c>
      <c r="AB1568" t="s">
        <v>603</v>
      </c>
      <c r="AC1568">
        <v>10006</v>
      </c>
    </row>
    <row r="1569" spans="1:29" x14ac:dyDescent="0.25">
      <c r="A1569" s="9" t="s">
        <v>2896</v>
      </c>
      <c r="B1569" s="4" t="s">
        <v>1727</v>
      </c>
      <c r="C1569" s="4" t="s">
        <v>605</v>
      </c>
      <c r="D1569" t="s">
        <v>593</v>
      </c>
      <c r="E1569" t="s">
        <v>67</v>
      </c>
      <c r="G1569" t="s">
        <v>594</v>
      </c>
      <c r="H1569" t="s">
        <v>100</v>
      </c>
      <c r="L1569" t="s">
        <v>595</v>
      </c>
      <c r="M1569" t="s">
        <v>596</v>
      </c>
      <c r="N1569" t="s">
        <v>597</v>
      </c>
      <c r="O1569" t="s">
        <v>598</v>
      </c>
      <c r="P1569" t="s">
        <v>599</v>
      </c>
      <c r="R1569" t="s">
        <v>600</v>
      </c>
      <c r="S1569" t="s">
        <v>601</v>
      </c>
      <c r="T1569" t="s">
        <v>602</v>
      </c>
      <c r="Y1569" t="s">
        <v>600</v>
      </c>
      <c r="AB1569" t="s">
        <v>603</v>
      </c>
      <c r="AC1569">
        <v>501</v>
      </c>
    </row>
    <row r="1570" spans="1:29" x14ac:dyDescent="0.25">
      <c r="A1570" s="9" t="s">
        <v>2896</v>
      </c>
      <c r="B1570" s="4" t="s">
        <v>1727</v>
      </c>
      <c r="C1570" s="4" t="s">
        <v>605</v>
      </c>
      <c r="D1570" t="s">
        <v>593</v>
      </c>
      <c r="E1570" t="s">
        <v>67</v>
      </c>
      <c r="G1570" t="s">
        <v>594</v>
      </c>
      <c r="H1570" t="s">
        <v>46</v>
      </c>
      <c r="L1570" t="s">
        <v>595</v>
      </c>
      <c r="M1570" t="s">
        <v>596</v>
      </c>
      <c r="N1570" t="s">
        <v>597</v>
      </c>
      <c r="O1570" t="s">
        <v>598</v>
      </c>
      <c r="P1570" t="s">
        <v>599</v>
      </c>
      <c r="R1570" t="s">
        <v>600</v>
      </c>
      <c r="S1570" t="s">
        <v>601</v>
      </c>
      <c r="T1570" t="s">
        <v>602</v>
      </c>
      <c r="Y1570" t="s">
        <v>600</v>
      </c>
      <c r="AB1570" t="s">
        <v>603</v>
      </c>
      <c r="AC1570">
        <v>506</v>
      </c>
    </row>
    <row r="1571" spans="1:29" x14ac:dyDescent="0.25">
      <c r="A1571" s="9" t="s">
        <v>2896</v>
      </c>
      <c r="B1571" s="4" t="s">
        <v>1727</v>
      </c>
      <c r="C1571" s="4" t="s">
        <v>605</v>
      </c>
      <c r="D1571" t="s">
        <v>593</v>
      </c>
      <c r="E1571" t="s">
        <v>67</v>
      </c>
      <c r="G1571" t="s">
        <v>594</v>
      </c>
      <c r="H1571" t="s">
        <v>101</v>
      </c>
      <c r="L1571" t="s">
        <v>595</v>
      </c>
      <c r="M1571" t="s">
        <v>596</v>
      </c>
      <c r="N1571" t="s">
        <v>597</v>
      </c>
      <c r="O1571" t="s">
        <v>598</v>
      </c>
      <c r="P1571" t="s">
        <v>599</v>
      </c>
      <c r="R1571" t="s">
        <v>600</v>
      </c>
      <c r="S1571" t="s">
        <v>601</v>
      </c>
      <c r="T1571" t="s">
        <v>602</v>
      </c>
      <c r="Y1571" t="s">
        <v>600</v>
      </c>
      <c r="AB1571" t="s">
        <v>603</v>
      </c>
      <c r="AC1571">
        <v>510</v>
      </c>
    </row>
    <row r="1572" spans="1:29" x14ac:dyDescent="0.25">
      <c r="A1572" s="9" t="s">
        <v>2896</v>
      </c>
      <c r="B1572" s="4" t="s">
        <v>1727</v>
      </c>
      <c r="C1572" s="4" t="s">
        <v>605</v>
      </c>
      <c r="D1572" t="s">
        <v>593</v>
      </c>
      <c r="E1572" t="s">
        <v>67</v>
      </c>
      <c r="G1572" t="s">
        <v>594</v>
      </c>
      <c r="H1572" t="s">
        <v>321</v>
      </c>
      <c r="L1572" t="s">
        <v>595</v>
      </c>
      <c r="M1572" t="s">
        <v>596</v>
      </c>
      <c r="N1572" t="s">
        <v>597</v>
      </c>
      <c r="O1572" t="s">
        <v>598</v>
      </c>
      <c r="P1572" t="s">
        <v>599</v>
      </c>
      <c r="R1572" t="s">
        <v>600</v>
      </c>
      <c r="S1572" t="s">
        <v>601</v>
      </c>
      <c r="T1572" t="s">
        <v>602</v>
      </c>
      <c r="Y1572" t="s">
        <v>600</v>
      </c>
      <c r="AB1572" t="s">
        <v>603</v>
      </c>
      <c r="AC1572">
        <v>566</v>
      </c>
    </row>
    <row r="1573" spans="1:29" x14ac:dyDescent="0.25">
      <c r="A1573" s="9" t="s">
        <v>2896</v>
      </c>
      <c r="B1573" s="4" t="s">
        <v>1727</v>
      </c>
      <c r="C1573" s="4" t="s">
        <v>605</v>
      </c>
      <c r="D1573" t="s">
        <v>593</v>
      </c>
      <c r="E1573" t="s">
        <v>67</v>
      </c>
      <c r="G1573" t="s">
        <v>594</v>
      </c>
      <c r="H1573" t="s">
        <v>23</v>
      </c>
      <c r="L1573" t="s">
        <v>595</v>
      </c>
      <c r="M1573" t="s">
        <v>596</v>
      </c>
      <c r="N1573" t="s">
        <v>597</v>
      </c>
      <c r="O1573" t="s">
        <v>598</v>
      </c>
      <c r="P1573" t="s">
        <v>599</v>
      </c>
      <c r="R1573" t="s">
        <v>600</v>
      </c>
      <c r="S1573" t="s">
        <v>601</v>
      </c>
      <c r="T1573" t="s">
        <v>602</v>
      </c>
      <c r="Y1573" t="s">
        <v>600</v>
      </c>
      <c r="AB1573" t="s">
        <v>603</v>
      </c>
      <c r="AC1573">
        <v>575</v>
      </c>
    </row>
    <row r="1574" spans="1:29" x14ac:dyDescent="0.25">
      <c r="A1574" s="9" t="s">
        <v>2896</v>
      </c>
      <c r="B1574" s="4" t="s">
        <v>1727</v>
      </c>
      <c r="C1574" s="4" t="s">
        <v>605</v>
      </c>
      <c r="D1574" t="s">
        <v>593</v>
      </c>
      <c r="E1574" t="s">
        <v>67</v>
      </c>
      <c r="G1574" t="s">
        <v>594</v>
      </c>
      <c r="H1574" t="s">
        <v>164</v>
      </c>
      <c r="L1574" t="s">
        <v>595</v>
      </c>
      <c r="M1574" t="s">
        <v>596</v>
      </c>
      <c r="N1574" t="s">
        <v>597</v>
      </c>
      <c r="O1574" t="s">
        <v>598</v>
      </c>
      <c r="P1574" t="s">
        <v>599</v>
      </c>
      <c r="R1574" t="s">
        <v>600</v>
      </c>
      <c r="S1574" t="s">
        <v>601</v>
      </c>
      <c r="T1574" t="s">
        <v>602</v>
      </c>
      <c r="Y1574" t="s">
        <v>600</v>
      </c>
      <c r="AB1574" t="s">
        <v>603</v>
      </c>
      <c r="AC1574">
        <v>576</v>
      </c>
    </row>
    <row r="1575" spans="1:29" x14ac:dyDescent="0.25">
      <c r="A1575" s="9" t="s">
        <v>2896</v>
      </c>
      <c r="B1575" s="4" t="s">
        <v>1727</v>
      </c>
      <c r="C1575" s="4" t="s">
        <v>605</v>
      </c>
      <c r="D1575" t="s">
        <v>593</v>
      </c>
      <c r="E1575" t="s">
        <v>67</v>
      </c>
      <c r="G1575" t="s">
        <v>594</v>
      </c>
      <c r="H1575" t="s">
        <v>143</v>
      </c>
      <c r="L1575" t="s">
        <v>595</v>
      </c>
      <c r="M1575" t="s">
        <v>596</v>
      </c>
      <c r="N1575" t="s">
        <v>597</v>
      </c>
      <c r="O1575" t="s">
        <v>598</v>
      </c>
      <c r="P1575" t="s">
        <v>599</v>
      </c>
      <c r="R1575" t="s">
        <v>600</v>
      </c>
      <c r="S1575" t="s">
        <v>601</v>
      </c>
      <c r="T1575" t="s">
        <v>602</v>
      </c>
      <c r="Y1575" t="s">
        <v>600</v>
      </c>
      <c r="AB1575" t="s">
        <v>603</v>
      </c>
      <c r="AC1575">
        <v>577</v>
      </c>
    </row>
    <row r="1576" spans="1:29" x14ac:dyDescent="0.25">
      <c r="A1576" s="9" t="s">
        <v>2897</v>
      </c>
      <c r="B1576" s="4" t="s">
        <v>1728</v>
      </c>
      <c r="C1576" s="4" t="s">
        <v>605</v>
      </c>
      <c r="D1576" t="s">
        <v>593</v>
      </c>
      <c r="E1576" t="s">
        <v>1</v>
      </c>
      <c r="G1576" t="s">
        <v>594</v>
      </c>
      <c r="H1576" t="s">
        <v>322</v>
      </c>
      <c r="L1576" t="s">
        <v>595</v>
      </c>
      <c r="M1576" t="s">
        <v>596</v>
      </c>
      <c r="N1576" t="s">
        <v>597</v>
      </c>
      <c r="O1576" t="s">
        <v>598</v>
      </c>
      <c r="P1576" t="s">
        <v>599</v>
      </c>
      <c r="R1576" t="s">
        <v>600</v>
      </c>
      <c r="S1576" t="s">
        <v>601</v>
      </c>
      <c r="T1576" t="s">
        <v>602</v>
      </c>
      <c r="Y1576" t="s">
        <v>600</v>
      </c>
      <c r="AB1576" t="s">
        <v>603</v>
      </c>
      <c r="AC1576">
        <v>10010</v>
      </c>
    </row>
    <row r="1577" spans="1:29" x14ac:dyDescent="0.25">
      <c r="A1577" s="9" t="s">
        <v>2897</v>
      </c>
      <c r="B1577" s="4" t="s">
        <v>1728</v>
      </c>
      <c r="C1577" s="4" t="s">
        <v>605</v>
      </c>
      <c r="D1577" t="s">
        <v>593</v>
      </c>
      <c r="E1577" t="s">
        <v>1</v>
      </c>
      <c r="G1577" t="s">
        <v>594</v>
      </c>
      <c r="H1577" t="s">
        <v>81</v>
      </c>
      <c r="L1577" t="s">
        <v>595</v>
      </c>
      <c r="M1577" t="s">
        <v>596</v>
      </c>
      <c r="N1577" t="s">
        <v>597</v>
      </c>
      <c r="O1577" t="s">
        <v>598</v>
      </c>
      <c r="P1577" t="s">
        <v>599</v>
      </c>
      <c r="R1577" t="s">
        <v>600</v>
      </c>
      <c r="S1577" t="s">
        <v>601</v>
      </c>
      <c r="T1577" t="s">
        <v>602</v>
      </c>
      <c r="Y1577" t="s">
        <v>600</v>
      </c>
      <c r="AB1577" t="s">
        <v>603</v>
      </c>
      <c r="AC1577">
        <v>508</v>
      </c>
    </row>
    <row r="1578" spans="1:29" x14ac:dyDescent="0.25">
      <c r="A1578" s="9" t="s">
        <v>2897</v>
      </c>
      <c r="B1578" s="4" t="s">
        <v>1728</v>
      </c>
      <c r="C1578" s="4" t="s">
        <v>605</v>
      </c>
      <c r="D1578" t="s">
        <v>593</v>
      </c>
      <c r="E1578" t="s">
        <v>1</v>
      </c>
      <c r="G1578" t="s">
        <v>594</v>
      </c>
      <c r="H1578" t="s">
        <v>126</v>
      </c>
      <c r="L1578" t="s">
        <v>595</v>
      </c>
      <c r="M1578" t="s">
        <v>596</v>
      </c>
      <c r="N1578" t="s">
        <v>597</v>
      </c>
      <c r="O1578" t="s">
        <v>598</v>
      </c>
      <c r="P1578" t="s">
        <v>599</v>
      </c>
      <c r="R1578" t="s">
        <v>600</v>
      </c>
      <c r="S1578" t="s">
        <v>601</v>
      </c>
      <c r="T1578" t="s">
        <v>602</v>
      </c>
      <c r="Y1578" t="s">
        <v>600</v>
      </c>
      <c r="AB1578" t="s">
        <v>603</v>
      </c>
      <c r="AC1578">
        <v>515</v>
      </c>
    </row>
    <row r="1579" spans="1:29" x14ac:dyDescent="0.25">
      <c r="A1579" s="9" t="s">
        <v>2897</v>
      </c>
      <c r="B1579" s="4" t="s">
        <v>1728</v>
      </c>
      <c r="C1579" s="4" t="s">
        <v>605</v>
      </c>
      <c r="D1579" t="s">
        <v>593</v>
      </c>
      <c r="E1579" t="s">
        <v>1</v>
      </c>
      <c r="G1579" t="s">
        <v>594</v>
      </c>
      <c r="H1579" t="s">
        <v>147</v>
      </c>
      <c r="L1579" t="s">
        <v>595</v>
      </c>
      <c r="M1579" t="s">
        <v>596</v>
      </c>
      <c r="N1579" t="s">
        <v>597</v>
      </c>
      <c r="O1579" t="s">
        <v>598</v>
      </c>
      <c r="P1579" t="s">
        <v>599</v>
      </c>
      <c r="R1579" t="s">
        <v>600</v>
      </c>
      <c r="S1579" t="s">
        <v>601</v>
      </c>
      <c r="T1579" t="s">
        <v>602</v>
      </c>
      <c r="Y1579" t="s">
        <v>600</v>
      </c>
      <c r="AB1579" t="s">
        <v>603</v>
      </c>
      <c r="AC1579">
        <v>568</v>
      </c>
    </row>
    <row r="1580" spans="1:29" x14ac:dyDescent="0.25">
      <c r="A1580" s="9" t="s">
        <v>2898</v>
      </c>
      <c r="B1580" s="4" t="s">
        <v>1729</v>
      </c>
      <c r="C1580" s="4" t="s">
        <v>605</v>
      </c>
      <c r="D1580" t="s">
        <v>593</v>
      </c>
      <c r="E1580" t="s">
        <v>67</v>
      </c>
      <c r="G1580" t="s">
        <v>594</v>
      </c>
      <c r="H1580" t="s">
        <v>46</v>
      </c>
      <c r="L1580" t="s">
        <v>595</v>
      </c>
      <c r="M1580" t="s">
        <v>596</v>
      </c>
      <c r="N1580" t="s">
        <v>597</v>
      </c>
      <c r="O1580" t="s">
        <v>598</v>
      </c>
      <c r="P1580" t="s">
        <v>599</v>
      </c>
      <c r="R1580" t="s">
        <v>600</v>
      </c>
      <c r="S1580" t="s">
        <v>601</v>
      </c>
      <c r="T1580" t="s">
        <v>602</v>
      </c>
      <c r="Y1580" t="s">
        <v>600</v>
      </c>
      <c r="AB1580" t="s">
        <v>603</v>
      </c>
      <c r="AC1580">
        <v>506</v>
      </c>
    </row>
    <row r="1581" spans="1:29" x14ac:dyDescent="0.25">
      <c r="A1581" s="9" t="s">
        <v>2898</v>
      </c>
      <c r="B1581" s="4" t="s">
        <v>1729</v>
      </c>
      <c r="C1581" s="4" t="s">
        <v>605</v>
      </c>
      <c r="D1581" t="s">
        <v>593</v>
      </c>
      <c r="E1581" t="s">
        <v>67</v>
      </c>
      <c r="G1581" t="s">
        <v>594</v>
      </c>
      <c r="H1581" t="s">
        <v>144</v>
      </c>
      <c r="L1581" t="s">
        <v>595</v>
      </c>
      <c r="M1581" t="s">
        <v>596</v>
      </c>
      <c r="N1581" t="s">
        <v>597</v>
      </c>
      <c r="O1581" t="s">
        <v>598</v>
      </c>
      <c r="P1581" t="s">
        <v>599</v>
      </c>
      <c r="R1581" t="s">
        <v>600</v>
      </c>
      <c r="S1581" t="s">
        <v>601</v>
      </c>
      <c r="T1581" t="s">
        <v>602</v>
      </c>
      <c r="Y1581" t="s">
        <v>600</v>
      </c>
      <c r="AB1581" t="s">
        <v>603</v>
      </c>
      <c r="AC1581">
        <v>563</v>
      </c>
    </row>
    <row r="1582" spans="1:29" x14ac:dyDescent="0.25">
      <c r="A1582" s="9" t="s">
        <v>2898</v>
      </c>
      <c r="B1582" s="4" t="s">
        <v>1729</v>
      </c>
      <c r="C1582" s="4" t="s">
        <v>605</v>
      </c>
      <c r="D1582" t="s">
        <v>593</v>
      </c>
      <c r="E1582" t="s">
        <v>67</v>
      </c>
      <c r="G1582" t="s">
        <v>594</v>
      </c>
      <c r="H1582" t="s">
        <v>3227</v>
      </c>
      <c r="L1582" t="s">
        <v>595</v>
      </c>
      <c r="M1582" t="s">
        <v>596</v>
      </c>
      <c r="N1582" t="s">
        <v>597</v>
      </c>
      <c r="O1582" t="s">
        <v>598</v>
      </c>
      <c r="P1582" t="s">
        <v>599</v>
      </c>
      <c r="R1582" t="s">
        <v>600</v>
      </c>
      <c r="S1582" t="s">
        <v>601</v>
      </c>
      <c r="T1582" t="s">
        <v>602</v>
      </c>
      <c r="Y1582" t="s">
        <v>600</v>
      </c>
      <c r="AB1582" t="s">
        <v>603</v>
      </c>
      <c r="AC1582">
        <v>565</v>
      </c>
    </row>
    <row r="1583" spans="1:29" x14ac:dyDescent="0.25">
      <c r="A1583" s="9" t="s">
        <v>2898</v>
      </c>
      <c r="B1583" s="4" t="s">
        <v>1729</v>
      </c>
      <c r="C1583" s="4" t="s">
        <v>605</v>
      </c>
      <c r="D1583" t="s">
        <v>593</v>
      </c>
      <c r="E1583" t="s">
        <v>67</v>
      </c>
      <c r="G1583" t="s">
        <v>594</v>
      </c>
      <c r="H1583" t="s">
        <v>10</v>
      </c>
      <c r="L1583" t="s">
        <v>595</v>
      </c>
      <c r="M1583" t="s">
        <v>596</v>
      </c>
      <c r="N1583" t="s">
        <v>597</v>
      </c>
      <c r="O1583" t="s">
        <v>598</v>
      </c>
      <c r="P1583" t="s">
        <v>599</v>
      </c>
      <c r="R1583" t="s">
        <v>600</v>
      </c>
      <c r="S1583" t="s">
        <v>601</v>
      </c>
      <c r="T1583" t="s">
        <v>602</v>
      </c>
      <c r="Y1583" t="s">
        <v>600</v>
      </c>
      <c r="AB1583" t="s">
        <v>603</v>
      </c>
      <c r="AC1583">
        <v>572</v>
      </c>
    </row>
    <row r="1584" spans="1:29" x14ac:dyDescent="0.25">
      <c r="A1584" s="9" t="s">
        <v>2898</v>
      </c>
      <c r="B1584" s="4" t="s">
        <v>1729</v>
      </c>
      <c r="C1584" s="4" t="s">
        <v>605</v>
      </c>
      <c r="D1584" t="s">
        <v>593</v>
      </c>
      <c r="E1584" t="s">
        <v>67</v>
      </c>
      <c r="G1584" t="s">
        <v>594</v>
      </c>
      <c r="H1584" t="s">
        <v>142</v>
      </c>
      <c r="L1584" t="s">
        <v>595</v>
      </c>
      <c r="M1584" t="s">
        <v>596</v>
      </c>
      <c r="N1584" t="s">
        <v>597</v>
      </c>
      <c r="O1584" t="s">
        <v>598</v>
      </c>
      <c r="P1584" t="s">
        <v>599</v>
      </c>
      <c r="R1584" t="s">
        <v>600</v>
      </c>
      <c r="S1584" t="s">
        <v>601</v>
      </c>
      <c r="T1584" t="s">
        <v>602</v>
      </c>
      <c r="Y1584" t="s">
        <v>600</v>
      </c>
      <c r="AB1584" t="s">
        <v>603</v>
      </c>
      <c r="AC1584">
        <v>579</v>
      </c>
    </row>
    <row r="1585" spans="1:29" x14ac:dyDescent="0.25">
      <c r="A1585" s="9" t="s">
        <v>2899</v>
      </c>
      <c r="B1585" s="4" t="s">
        <v>1730</v>
      </c>
      <c r="C1585" s="4" t="s">
        <v>605</v>
      </c>
      <c r="D1585" t="s">
        <v>593</v>
      </c>
      <c r="E1585" t="s">
        <v>1</v>
      </c>
      <c r="G1585" t="s">
        <v>594</v>
      </c>
      <c r="H1585" t="s">
        <v>55</v>
      </c>
      <c r="L1585" t="s">
        <v>595</v>
      </c>
      <c r="M1585" t="s">
        <v>596</v>
      </c>
      <c r="N1585" t="s">
        <v>597</v>
      </c>
      <c r="O1585" t="s">
        <v>598</v>
      </c>
      <c r="P1585" t="s">
        <v>599</v>
      </c>
      <c r="R1585" t="s">
        <v>600</v>
      </c>
      <c r="S1585" t="s">
        <v>601</v>
      </c>
      <c r="T1585" t="s">
        <v>602</v>
      </c>
      <c r="Y1585" t="s">
        <v>600</v>
      </c>
      <c r="AB1585" t="s">
        <v>603</v>
      </c>
      <c r="AC1585">
        <v>10008</v>
      </c>
    </row>
    <row r="1586" spans="1:29" x14ac:dyDescent="0.25">
      <c r="A1586" s="9" t="s">
        <v>2899</v>
      </c>
      <c r="B1586" s="4" t="s">
        <v>1730</v>
      </c>
      <c r="C1586" s="4" t="s">
        <v>605</v>
      </c>
      <c r="D1586" t="s">
        <v>593</v>
      </c>
      <c r="E1586" t="s">
        <v>1</v>
      </c>
      <c r="G1586" t="s">
        <v>594</v>
      </c>
      <c r="H1586" t="s">
        <v>81</v>
      </c>
      <c r="L1586" t="s">
        <v>595</v>
      </c>
      <c r="M1586" t="s">
        <v>596</v>
      </c>
      <c r="N1586" t="s">
        <v>597</v>
      </c>
      <c r="O1586" t="s">
        <v>598</v>
      </c>
      <c r="P1586" t="s">
        <v>599</v>
      </c>
      <c r="R1586" t="s">
        <v>600</v>
      </c>
      <c r="S1586" t="s">
        <v>601</v>
      </c>
      <c r="T1586" t="s">
        <v>602</v>
      </c>
      <c r="Y1586" t="s">
        <v>600</v>
      </c>
      <c r="AB1586" t="s">
        <v>603</v>
      </c>
      <c r="AC1586">
        <v>508</v>
      </c>
    </row>
    <row r="1587" spans="1:29" x14ac:dyDescent="0.25">
      <c r="A1587" s="9" t="s">
        <v>2899</v>
      </c>
      <c r="B1587" s="4" t="s">
        <v>1730</v>
      </c>
      <c r="C1587" s="4" t="s">
        <v>605</v>
      </c>
      <c r="D1587" t="s">
        <v>593</v>
      </c>
      <c r="E1587" t="s">
        <v>1</v>
      </c>
      <c r="G1587" t="s">
        <v>594</v>
      </c>
      <c r="H1587" s="9" t="s">
        <v>3230</v>
      </c>
      <c r="L1587" t="s">
        <v>595</v>
      </c>
      <c r="M1587" t="s">
        <v>596</v>
      </c>
      <c r="N1587" t="s">
        <v>597</v>
      </c>
      <c r="O1587" t="s">
        <v>598</v>
      </c>
      <c r="P1587" t="s">
        <v>599</v>
      </c>
      <c r="R1587" t="s">
        <v>600</v>
      </c>
      <c r="S1587" t="s">
        <v>601</v>
      </c>
      <c r="T1587" t="s">
        <v>602</v>
      </c>
      <c r="Y1587" t="s">
        <v>600</v>
      </c>
      <c r="AB1587" t="s">
        <v>603</v>
      </c>
      <c r="AC1587">
        <v>560</v>
      </c>
    </row>
    <row r="1588" spans="1:29" x14ac:dyDescent="0.25">
      <c r="A1588" s="9" t="s">
        <v>2899</v>
      </c>
      <c r="B1588" s="4" t="s">
        <v>1730</v>
      </c>
      <c r="C1588" s="4" t="s">
        <v>605</v>
      </c>
      <c r="D1588" t="s">
        <v>593</v>
      </c>
      <c r="E1588" t="s">
        <v>1</v>
      </c>
      <c r="G1588" t="s">
        <v>594</v>
      </c>
      <c r="H1588" t="s">
        <v>163</v>
      </c>
      <c r="L1588" t="s">
        <v>595</v>
      </c>
      <c r="M1588" t="s">
        <v>596</v>
      </c>
      <c r="N1588" t="s">
        <v>597</v>
      </c>
      <c r="O1588" t="s">
        <v>598</v>
      </c>
      <c r="P1588" t="s">
        <v>599</v>
      </c>
      <c r="R1588" t="s">
        <v>600</v>
      </c>
      <c r="S1588" t="s">
        <v>601</v>
      </c>
      <c r="T1588" t="s">
        <v>602</v>
      </c>
      <c r="Y1588" t="s">
        <v>600</v>
      </c>
      <c r="AB1588" t="s">
        <v>603</v>
      </c>
      <c r="AC1588">
        <v>561</v>
      </c>
    </row>
    <row r="1589" spans="1:29" x14ac:dyDescent="0.25">
      <c r="A1589" s="9" t="s">
        <v>2899</v>
      </c>
      <c r="B1589" s="4" t="s">
        <v>1730</v>
      </c>
      <c r="C1589" s="4" t="s">
        <v>605</v>
      </c>
      <c r="D1589" t="s">
        <v>593</v>
      </c>
      <c r="E1589" t="s">
        <v>1</v>
      </c>
      <c r="G1589" t="s">
        <v>594</v>
      </c>
      <c r="H1589" t="s">
        <v>164</v>
      </c>
      <c r="L1589" t="s">
        <v>595</v>
      </c>
      <c r="M1589" t="s">
        <v>596</v>
      </c>
      <c r="N1589" t="s">
        <v>597</v>
      </c>
      <c r="O1589" t="s">
        <v>598</v>
      </c>
      <c r="P1589" t="s">
        <v>599</v>
      </c>
      <c r="R1589" t="s">
        <v>600</v>
      </c>
      <c r="S1589" t="s">
        <v>601</v>
      </c>
      <c r="T1589" t="s">
        <v>602</v>
      </c>
      <c r="Y1589" t="s">
        <v>600</v>
      </c>
      <c r="AB1589" t="s">
        <v>603</v>
      </c>
      <c r="AC1589">
        <v>576</v>
      </c>
    </row>
    <row r="1590" spans="1:29" x14ac:dyDescent="0.25">
      <c r="A1590" s="9" t="s">
        <v>2900</v>
      </c>
      <c r="B1590" s="4" t="s">
        <v>1731</v>
      </c>
      <c r="C1590" s="4" t="s">
        <v>605</v>
      </c>
      <c r="D1590" t="s">
        <v>593</v>
      </c>
      <c r="E1590" t="s">
        <v>25</v>
      </c>
      <c r="G1590" t="s">
        <v>594</v>
      </c>
      <c r="L1590" t="s">
        <v>595</v>
      </c>
      <c r="M1590" t="s">
        <v>596</v>
      </c>
      <c r="N1590" t="s">
        <v>597</v>
      </c>
      <c r="O1590" t="s">
        <v>598</v>
      </c>
      <c r="P1590" t="s">
        <v>599</v>
      </c>
      <c r="R1590" t="s">
        <v>600</v>
      </c>
      <c r="S1590" t="s">
        <v>601</v>
      </c>
      <c r="T1590" t="s">
        <v>602</v>
      </c>
      <c r="Y1590" t="s">
        <v>600</v>
      </c>
      <c r="AB1590" t="s">
        <v>603</v>
      </c>
    </row>
    <row r="1591" spans="1:29" x14ac:dyDescent="0.25">
      <c r="A1591" s="9" t="s">
        <v>2901</v>
      </c>
      <c r="B1591" s="4" t="s">
        <v>1731</v>
      </c>
      <c r="C1591" s="4" t="s">
        <v>605</v>
      </c>
      <c r="D1591" t="s">
        <v>593</v>
      </c>
      <c r="E1591" t="s">
        <v>25</v>
      </c>
      <c r="G1591" t="s">
        <v>594</v>
      </c>
      <c r="L1591" t="s">
        <v>595</v>
      </c>
      <c r="M1591" t="s">
        <v>596</v>
      </c>
      <c r="N1591" t="s">
        <v>597</v>
      </c>
      <c r="O1591" t="s">
        <v>598</v>
      </c>
      <c r="P1591" t="s">
        <v>599</v>
      </c>
      <c r="R1591" t="s">
        <v>600</v>
      </c>
      <c r="S1591" t="s">
        <v>601</v>
      </c>
      <c r="T1591" t="s">
        <v>602</v>
      </c>
      <c r="Y1591" t="s">
        <v>600</v>
      </c>
      <c r="AB1591" t="s">
        <v>603</v>
      </c>
    </row>
    <row r="1592" spans="1:29" x14ac:dyDescent="0.25">
      <c r="A1592" s="9" t="s">
        <v>2902</v>
      </c>
      <c r="D1592" t="s">
        <v>1732</v>
      </c>
      <c r="E1592" t="s">
        <v>151</v>
      </c>
      <c r="F1592" t="s">
        <v>152</v>
      </c>
      <c r="G1592" t="s">
        <v>609</v>
      </c>
      <c r="H1592" t="s">
        <v>101</v>
      </c>
      <c r="L1592" t="s">
        <v>610</v>
      </c>
      <c r="M1592" t="s">
        <v>611</v>
      </c>
      <c r="O1592" t="s">
        <v>612</v>
      </c>
      <c r="P1592" t="s">
        <v>613</v>
      </c>
      <c r="V1592" t="s">
        <v>614</v>
      </c>
      <c r="W1592" t="s">
        <v>615</v>
      </c>
      <c r="X1592" t="s">
        <v>157</v>
      </c>
      <c r="Y1592">
        <v>510</v>
      </c>
    </row>
    <row r="1593" spans="1:29" x14ac:dyDescent="0.25">
      <c r="A1593" s="9" t="s">
        <v>2903</v>
      </c>
      <c r="B1593" s="4" t="s">
        <v>1733</v>
      </c>
      <c r="C1593" s="4" t="s">
        <v>607</v>
      </c>
      <c r="D1593" t="s">
        <v>1734</v>
      </c>
      <c r="E1593" t="s">
        <v>1</v>
      </c>
      <c r="G1593" t="s">
        <v>609</v>
      </c>
      <c r="H1593" t="s">
        <v>81</v>
      </c>
      <c r="L1593" t="s">
        <v>610</v>
      </c>
      <c r="M1593" t="s">
        <v>611</v>
      </c>
      <c r="O1593" t="s">
        <v>612</v>
      </c>
      <c r="P1593" t="s">
        <v>613</v>
      </c>
      <c r="V1593" t="s">
        <v>614</v>
      </c>
      <c r="W1593" t="s">
        <v>615</v>
      </c>
      <c r="X1593" t="s">
        <v>157</v>
      </c>
      <c r="Y1593">
        <v>508</v>
      </c>
    </row>
    <row r="1594" spans="1:29" x14ac:dyDescent="0.25">
      <c r="A1594" s="9" t="s">
        <v>2903</v>
      </c>
      <c r="B1594" s="4" t="s">
        <v>1733</v>
      </c>
      <c r="C1594" s="4" t="s">
        <v>607</v>
      </c>
      <c r="D1594" t="s">
        <v>1734</v>
      </c>
      <c r="E1594" t="s">
        <v>1</v>
      </c>
      <c r="G1594" t="s">
        <v>609</v>
      </c>
      <c r="H1594" t="s">
        <v>143</v>
      </c>
      <c r="L1594" t="s">
        <v>610</v>
      </c>
      <c r="M1594" t="s">
        <v>611</v>
      </c>
      <c r="O1594" t="s">
        <v>612</v>
      </c>
      <c r="P1594" t="s">
        <v>613</v>
      </c>
      <c r="V1594" t="s">
        <v>614</v>
      </c>
      <c r="W1594" t="s">
        <v>615</v>
      </c>
      <c r="X1594" t="s">
        <v>157</v>
      </c>
      <c r="Y1594">
        <v>577</v>
      </c>
    </row>
    <row r="1595" spans="1:29" x14ac:dyDescent="0.25">
      <c r="A1595" s="9" t="s">
        <v>2903</v>
      </c>
      <c r="B1595" s="4" t="s">
        <v>1733</v>
      </c>
      <c r="C1595" s="4" t="s">
        <v>607</v>
      </c>
      <c r="D1595" t="s">
        <v>1734</v>
      </c>
      <c r="E1595" t="s">
        <v>1</v>
      </c>
      <c r="G1595" t="s">
        <v>609</v>
      </c>
      <c r="H1595" t="s">
        <v>321</v>
      </c>
      <c r="L1595" t="s">
        <v>610</v>
      </c>
      <c r="M1595" t="s">
        <v>611</v>
      </c>
      <c r="O1595" t="s">
        <v>612</v>
      </c>
      <c r="P1595" t="s">
        <v>613</v>
      </c>
      <c r="V1595" t="s">
        <v>614</v>
      </c>
      <c r="W1595" t="s">
        <v>615</v>
      </c>
      <c r="X1595" t="s">
        <v>157</v>
      </c>
      <c r="Y1595">
        <v>566</v>
      </c>
    </row>
    <row r="1596" spans="1:29" x14ac:dyDescent="0.25">
      <c r="A1596" s="9" t="s">
        <v>2904</v>
      </c>
      <c r="B1596" s="4" t="s">
        <v>1735</v>
      </c>
      <c r="C1596" s="4" t="s">
        <v>607</v>
      </c>
      <c r="D1596" t="s">
        <v>1736</v>
      </c>
      <c r="E1596" t="s">
        <v>1</v>
      </c>
      <c r="G1596" t="s">
        <v>609</v>
      </c>
      <c r="H1596" s="9" t="s">
        <v>3230</v>
      </c>
      <c r="L1596" t="s">
        <v>610</v>
      </c>
      <c r="M1596" t="s">
        <v>611</v>
      </c>
      <c r="O1596" t="s">
        <v>612</v>
      </c>
      <c r="P1596" t="s">
        <v>613</v>
      </c>
      <c r="V1596" t="s">
        <v>614</v>
      </c>
      <c r="W1596" t="s">
        <v>615</v>
      </c>
      <c r="X1596" t="s">
        <v>157</v>
      </c>
      <c r="Y1596">
        <v>560</v>
      </c>
    </row>
    <row r="1597" spans="1:29" x14ac:dyDescent="0.25">
      <c r="A1597" s="9" t="s">
        <v>2904</v>
      </c>
      <c r="B1597" s="4" t="s">
        <v>1735</v>
      </c>
      <c r="C1597" s="4" t="s">
        <v>607</v>
      </c>
      <c r="D1597" t="s">
        <v>1736</v>
      </c>
      <c r="E1597" t="s">
        <v>1</v>
      </c>
      <c r="G1597" t="s">
        <v>609</v>
      </c>
      <c r="H1597" t="s">
        <v>163</v>
      </c>
      <c r="L1597" t="s">
        <v>610</v>
      </c>
      <c r="M1597" t="s">
        <v>611</v>
      </c>
      <c r="O1597" t="s">
        <v>612</v>
      </c>
      <c r="P1597" t="s">
        <v>613</v>
      </c>
      <c r="V1597" t="s">
        <v>614</v>
      </c>
      <c r="W1597" t="s">
        <v>615</v>
      </c>
      <c r="X1597" t="s">
        <v>157</v>
      </c>
      <c r="Y1597">
        <v>561</v>
      </c>
    </row>
    <row r="1598" spans="1:29" x14ac:dyDescent="0.25">
      <c r="A1598" s="9" t="s">
        <v>2904</v>
      </c>
      <c r="B1598" s="4" t="s">
        <v>1735</v>
      </c>
      <c r="C1598" s="4" t="s">
        <v>607</v>
      </c>
      <c r="D1598" t="s">
        <v>1736</v>
      </c>
      <c r="E1598" t="s">
        <v>1</v>
      </c>
      <c r="G1598" t="s">
        <v>609</v>
      </c>
      <c r="H1598" s="9" t="s">
        <v>3227</v>
      </c>
      <c r="L1598" t="s">
        <v>610</v>
      </c>
      <c r="M1598" t="s">
        <v>611</v>
      </c>
      <c r="O1598" t="s">
        <v>612</v>
      </c>
      <c r="P1598" t="s">
        <v>613</v>
      </c>
      <c r="V1598" t="s">
        <v>614</v>
      </c>
      <c r="W1598" t="s">
        <v>615</v>
      </c>
      <c r="X1598" t="s">
        <v>157</v>
      </c>
      <c r="Y1598">
        <v>565</v>
      </c>
    </row>
    <row r="1599" spans="1:29" x14ac:dyDescent="0.25">
      <c r="A1599" s="9" t="s">
        <v>2904</v>
      </c>
      <c r="B1599" s="4" t="s">
        <v>1735</v>
      </c>
      <c r="C1599" s="4" t="s">
        <v>607</v>
      </c>
      <c r="D1599" t="s">
        <v>1736</v>
      </c>
      <c r="E1599" t="s">
        <v>1</v>
      </c>
      <c r="G1599" t="s">
        <v>609</v>
      </c>
      <c r="H1599" t="s">
        <v>147</v>
      </c>
      <c r="L1599" t="s">
        <v>610</v>
      </c>
      <c r="M1599" t="s">
        <v>611</v>
      </c>
      <c r="O1599" t="s">
        <v>612</v>
      </c>
      <c r="P1599" t="s">
        <v>613</v>
      </c>
      <c r="V1599" t="s">
        <v>614</v>
      </c>
      <c r="W1599" t="s">
        <v>615</v>
      </c>
      <c r="X1599" t="s">
        <v>157</v>
      </c>
      <c r="Y1599">
        <v>568</v>
      </c>
    </row>
    <row r="1600" spans="1:29" x14ac:dyDescent="0.25">
      <c r="A1600" s="9" t="s">
        <v>2904</v>
      </c>
      <c r="B1600" s="4" t="s">
        <v>1735</v>
      </c>
      <c r="C1600" s="4" t="s">
        <v>607</v>
      </c>
      <c r="D1600" t="s">
        <v>1736</v>
      </c>
      <c r="E1600" t="s">
        <v>1</v>
      </c>
      <c r="G1600" t="s">
        <v>609</v>
      </c>
      <c r="H1600" t="s">
        <v>10</v>
      </c>
      <c r="L1600" t="s">
        <v>610</v>
      </c>
      <c r="M1600" t="s">
        <v>611</v>
      </c>
      <c r="O1600" t="s">
        <v>612</v>
      </c>
      <c r="P1600" t="s">
        <v>613</v>
      </c>
      <c r="V1600" t="s">
        <v>614</v>
      </c>
      <c r="W1600" t="s">
        <v>615</v>
      </c>
      <c r="X1600" t="s">
        <v>157</v>
      </c>
      <c r="Y1600">
        <v>572</v>
      </c>
    </row>
    <row r="1601" spans="1:29" x14ac:dyDescent="0.25">
      <c r="A1601" s="9" t="s">
        <v>2904</v>
      </c>
      <c r="B1601" s="4" t="s">
        <v>1735</v>
      </c>
      <c r="C1601" s="4" t="s">
        <v>607</v>
      </c>
      <c r="D1601" t="s">
        <v>1736</v>
      </c>
      <c r="E1601" t="s">
        <v>1</v>
      </c>
      <c r="G1601" t="s">
        <v>609</v>
      </c>
      <c r="H1601" t="s">
        <v>23</v>
      </c>
      <c r="L1601" t="s">
        <v>610</v>
      </c>
      <c r="M1601" t="s">
        <v>611</v>
      </c>
      <c r="O1601" t="s">
        <v>612</v>
      </c>
      <c r="P1601" t="s">
        <v>613</v>
      </c>
      <c r="V1601" t="s">
        <v>614</v>
      </c>
      <c r="W1601" t="s">
        <v>615</v>
      </c>
      <c r="X1601" t="s">
        <v>157</v>
      </c>
      <c r="Y1601">
        <v>575</v>
      </c>
    </row>
    <row r="1602" spans="1:29" x14ac:dyDescent="0.25">
      <c r="A1602" s="9" t="s">
        <v>2905</v>
      </c>
      <c r="B1602" s="4" t="s">
        <v>1737</v>
      </c>
      <c r="C1602" s="4" t="s">
        <v>607</v>
      </c>
      <c r="D1602" t="s">
        <v>1738</v>
      </c>
      <c r="E1602" t="s">
        <v>67</v>
      </c>
      <c r="G1602" t="s">
        <v>609</v>
      </c>
      <c r="H1602" t="s">
        <v>144</v>
      </c>
      <c r="L1602" t="s">
        <v>610</v>
      </c>
      <c r="M1602" t="s">
        <v>611</v>
      </c>
      <c r="O1602" t="s">
        <v>612</v>
      </c>
      <c r="P1602" t="s">
        <v>613</v>
      </c>
      <c r="V1602" t="s">
        <v>614</v>
      </c>
      <c r="W1602" t="s">
        <v>615</v>
      </c>
      <c r="X1602" t="s">
        <v>157</v>
      </c>
      <c r="Y1602">
        <v>563</v>
      </c>
    </row>
    <row r="1603" spans="1:29" x14ac:dyDescent="0.25">
      <c r="A1603" s="9" t="s">
        <v>2905</v>
      </c>
      <c r="B1603" s="4" t="s">
        <v>1737</v>
      </c>
      <c r="C1603" s="4" t="s">
        <v>607</v>
      </c>
      <c r="D1603" t="s">
        <v>1738</v>
      </c>
      <c r="E1603" t="s">
        <v>67</v>
      </c>
      <c r="G1603" t="s">
        <v>609</v>
      </c>
      <c r="H1603" t="s">
        <v>142</v>
      </c>
      <c r="L1603" t="s">
        <v>610</v>
      </c>
      <c r="M1603" t="s">
        <v>611</v>
      </c>
      <c r="O1603" t="s">
        <v>612</v>
      </c>
      <c r="P1603" t="s">
        <v>613</v>
      </c>
      <c r="V1603" t="s">
        <v>614</v>
      </c>
      <c r="W1603" t="s">
        <v>615</v>
      </c>
      <c r="X1603" t="s">
        <v>157</v>
      </c>
      <c r="Y1603">
        <v>579</v>
      </c>
    </row>
    <row r="1604" spans="1:29" x14ac:dyDescent="0.25">
      <c r="A1604" s="9" t="s">
        <v>2905</v>
      </c>
      <c r="B1604" s="4" t="s">
        <v>1737</v>
      </c>
      <c r="C1604" s="4" t="s">
        <v>607</v>
      </c>
      <c r="D1604" t="s">
        <v>1738</v>
      </c>
      <c r="E1604" t="s">
        <v>67</v>
      </c>
      <c r="G1604" t="s">
        <v>609</v>
      </c>
      <c r="H1604" t="s">
        <v>6</v>
      </c>
      <c r="L1604" t="s">
        <v>610</v>
      </c>
      <c r="M1604" t="s">
        <v>611</v>
      </c>
      <c r="O1604" t="s">
        <v>612</v>
      </c>
      <c r="P1604" t="s">
        <v>613</v>
      </c>
      <c r="V1604" t="s">
        <v>614</v>
      </c>
      <c r="W1604" t="s">
        <v>615</v>
      </c>
      <c r="X1604" t="s">
        <v>157</v>
      </c>
      <c r="Y1604">
        <v>574</v>
      </c>
    </row>
    <row r="1605" spans="1:29" x14ac:dyDescent="0.25">
      <c r="A1605" s="9" t="s">
        <v>2906</v>
      </c>
      <c r="B1605" s="4" t="s">
        <v>1739</v>
      </c>
      <c r="C1605" s="4" t="s">
        <v>607</v>
      </c>
      <c r="D1605" t="s">
        <v>1740</v>
      </c>
      <c r="E1605" t="s">
        <v>67</v>
      </c>
      <c r="G1605" t="s">
        <v>609</v>
      </c>
      <c r="H1605" t="s">
        <v>126</v>
      </c>
      <c r="L1605" t="s">
        <v>610</v>
      </c>
      <c r="M1605" t="s">
        <v>611</v>
      </c>
      <c r="O1605" t="s">
        <v>612</v>
      </c>
      <c r="P1605" t="s">
        <v>613</v>
      </c>
      <c r="V1605" t="s">
        <v>614</v>
      </c>
      <c r="W1605" t="s">
        <v>615</v>
      </c>
      <c r="X1605" t="s">
        <v>157</v>
      </c>
      <c r="Y1605">
        <v>515</v>
      </c>
    </row>
    <row r="1606" spans="1:29" x14ac:dyDescent="0.25">
      <c r="A1606" s="9" t="s">
        <v>2906</v>
      </c>
      <c r="B1606" s="4" t="s">
        <v>1739</v>
      </c>
      <c r="C1606" s="4" t="s">
        <v>607</v>
      </c>
      <c r="D1606" t="s">
        <v>1740</v>
      </c>
      <c r="E1606" t="s">
        <v>67</v>
      </c>
      <c r="G1606" t="s">
        <v>609</v>
      </c>
      <c r="H1606" t="s">
        <v>127</v>
      </c>
      <c r="L1606" t="s">
        <v>610</v>
      </c>
      <c r="M1606" t="s">
        <v>611</v>
      </c>
      <c r="O1606" t="s">
        <v>612</v>
      </c>
      <c r="P1606" t="s">
        <v>613</v>
      </c>
      <c r="V1606" t="s">
        <v>614</v>
      </c>
      <c r="W1606" t="s">
        <v>615</v>
      </c>
      <c r="X1606" t="s">
        <v>157</v>
      </c>
      <c r="Y1606">
        <v>590</v>
      </c>
    </row>
    <row r="1607" spans="1:29" x14ac:dyDescent="0.25">
      <c r="A1607" s="9" t="s">
        <v>2907</v>
      </c>
      <c r="D1607" t="s">
        <v>1741</v>
      </c>
      <c r="E1607" t="s">
        <v>25</v>
      </c>
      <c r="G1607" t="s">
        <v>609</v>
      </c>
      <c r="L1607" t="s">
        <v>610</v>
      </c>
      <c r="M1607" t="s">
        <v>611</v>
      </c>
      <c r="O1607" t="s">
        <v>612</v>
      </c>
      <c r="P1607" t="s">
        <v>613</v>
      </c>
      <c r="V1607" t="s">
        <v>614</v>
      </c>
      <c r="W1607" t="s">
        <v>615</v>
      </c>
      <c r="X1607" t="s">
        <v>157</v>
      </c>
    </row>
    <row r="1608" spans="1:29" x14ac:dyDescent="0.25">
      <c r="A1608" s="9" t="s">
        <v>2908</v>
      </c>
      <c r="B1608" s="4" t="s">
        <v>1742</v>
      </c>
      <c r="C1608" s="4" t="s">
        <v>1743</v>
      </c>
      <c r="D1608" t="s">
        <v>1744</v>
      </c>
      <c r="E1608" t="s">
        <v>1</v>
      </c>
      <c r="G1608" t="s">
        <v>26</v>
      </c>
      <c r="L1608" t="s">
        <v>27</v>
      </c>
      <c r="M1608" t="s">
        <v>28</v>
      </c>
      <c r="N1608" t="s">
        <v>29</v>
      </c>
      <c r="P1608" t="s">
        <v>30</v>
      </c>
      <c r="Q1608" t="s">
        <v>31</v>
      </c>
      <c r="T1608" t="s">
        <v>32</v>
      </c>
      <c r="W1608">
        <v>67060</v>
      </c>
      <c r="Y1608" t="s">
        <v>33</v>
      </c>
    </row>
    <row r="1609" spans="1:29" x14ac:dyDescent="0.25">
      <c r="A1609" s="9" t="s">
        <v>2909</v>
      </c>
      <c r="B1609" s="4" t="s">
        <v>1745</v>
      </c>
      <c r="C1609" s="4" t="s">
        <v>1743</v>
      </c>
      <c r="D1609" t="s">
        <v>1746</v>
      </c>
      <c r="E1609" t="s">
        <v>1</v>
      </c>
      <c r="G1609" t="s">
        <v>26</v>
      </c>
      <c r="L1609" t="s">
        <v>27</v>
      </c>
      <c r="M1609" t="s">
        <v>28</v>
      </c>
      <c r="N1609" t="s">
        <v>29</v>
      </c>
      <c r="P1609" t="s">
        <v>30</v>
      </c>
      <c r="Q1609" t="s">
        <v>31</v>
      </c>
      <c r="T1609" t="s">
        <v>32</v>
      </c>
      <c r="W1609">
        <v>67060</v>
      </c>
      <c r="Y1609" t="s">
        <v>33</v>
      </c>
    </row>
    <row r="1610" spans="1:29" x14ac:dyDescent="0.25">
      <c r="A1610" s="9" t="s">
        <v>2910</v>
      </c>
      <c r="B1610" s="4">
        <v>97236363352</v>
      </c>
    </row>
    <row r="1611" spans="1:29" x14ac:dyDescent="0.25">
      <c r="A1611" s="9" t="s">
        <v>2308</v>
      </c>
      <c r="D1611" s="2" t="s">
        <v>1747</v>
      </c>
      <c r="E1611" t="s">
        <v>1</v>
      </c>
      <c r="G1611" t="s">
        <v>26</v>
      </c>
      <c r="I1611" t="s">
        <v>2261</v>
      </c>
      <c r="J1611" t="s">
        <v>31</v>
      </c>
      <c r="K1611" t="s">
        <v>2274</v>
      </c>
      <c r="L1611" s="9" t="s">
        <v>29</v>
      </c>
      <c r="M1611" t="s">
        <v>32</v>
      </c>
      <c r="O1611" t="s">
        <v>30</v>
      </c>
      <c r="P1611">
        <v>67060</v>
      </c>
      <c r="R1611" t="s">
        <v>33</v>
      </c>
    </row>
    <row r="1612" spans="1:29" x14ac:dyDescent="0.25">
      <c r="A1612" s="9" t="s">
        <v>2911</v>
      </c>
      <c r="B1612" s="4" t="s">
        <v>686</v>
      </c>
      <c r="C1612" s="4" t="s">
        <v>1748</v>
      </c>
      <c r="D1612" t="s">
        <v>688</v>
      </c>
      <c r="E1612" t="s">
        <v>151</v>
      </c>
      <c r="F1612" t="s">
        <v>1749</v>
      </c>
      <c r="G1612" t="s">
        <v>689</v>
      </c>
      <c r="K1612" t="s">
        <v>50</v>
      </c>
      <c r="L1612" t="s">
        <v>690</v>
      </c>
      <c r="M1612" t="s">
        <v>691</v>
      </c>
      <c r="N1612" t="s">
        <v>692</v>
      </c>
      <c r="O1612" t="s">
        <v>693</v>
      </c>
      <c r="P1612" t="s">
        <v>694</v>
      </c>
      <c r="S1612" t="s">
        <v>696</v>
      </c>
      <c r="Z1612" t="s">
        <v>698</v>
      </c>
      <c r="AA1612" t="s">
        <v>699</v>
      </c>
      <c r="AB1612" t="s">
        <v>700</v>
      </c>
    </row>
    <row r="1613" spans="1:29" x14ac:dyDescent="0.25">
      <c r="A1613" s="9" t="s">
        <v>2912</v>
      </c>
      <c r="B1613" s="4" t="s">
        <v>686</v>
      </c>
      <c r="C1613" s="4" t="s">
        <v>1748</v>
      </c>
      <c r="D1613" t="s">
        <v>688</v>
      </c>
      <c r="E1613" t="s">
        <v>67</v>
      </c>
      <c r="G1613" t="s">
        <v>689</v>
      </c>
      <c r="H1613" t="s">
        <v>143</v>
      </c>
      <c r="K1613" t="s">
        <v>50</v>
      </c>
      <c r="L1613" t="s">
        <v>690</v>
      </c>
      <c r="M1613" t="s">
        <v>691</v>
      </c>
      <c r="N1613" t="s">
        <v>692</v>
      </c>
      <c r="O1613" t="s">
        <v>693</v>
      </c>
      <c r="P1613" t="s">
        <v>694</v>
      </c>
      <c r="S1613" t="s">
        <v>696</v>
      </c>
      <c r="Z1613" t="s">
        <v>698</v>
      </c>
      <c r="AA1613" t="s">
        <v>699</v>
      </c>
      <c r="AB1613" t="s">
        <v>700</v>
      </c>
      <c r="AC1613">
        <v>577</v>
      </c>
    </row>
    <row r="1614" spans="1:29" x14ac:dyDescent="0.25">
      <c r="A1614" s="9" t="s">
        <v>2913</v>
      </c>
      <c r="B1614" s="4" t="s">
        <v>686</v>
      </c>
      <c r="C1614" s="4" t="s">
        <v>1748</v>
      </c>
      <c r="D1614" t="s">
        <v>688</v>
      </c>
      <c r="E1614" t="s">
        <v>48</v>
      </c>
      <c r="F1614" t="s">
        <v>847</v>
      </c>
      <c r="G1614" t="s">
        <v>689</v>
      </c>
      <c r="H1614"/>
      <c r="K1614" t="s">
        <v>50</v>
      </c>
      <c r="L1614" t="s">
        <v>690</v>
      </c>
      <c r="M1614" t="s">
        <v>691</v>
      </c>
      <c r="N1614" t="s">
        <v>692</v>
      </c>
      <c r="O1614" t="s">
        <v>693</v>
      </c>
      <c r="P1614" t="s">
        <v>694</v>
      </c>
      <c r="S1614" t="s">
        <v>696</v>
      </c>
      <c r="Z1614" t="s">
        <v>698</v>
      </c>
      <c r="AA1614" t="s">
        <v>699</v>
      </c>
      <c r="AB1614" t="s">
        <v>700</v>
      </c>
    </row>
    <row r="1615" spans="1:29" x14ac:dyDescent="0.25">
      <c r="A1615" s="9" t="s">
        <v>2914</v>
      </c>
      <c r="B1615" s="4" t="s">
        <v>686</v>
      </c>
      <c r="C1615" s="4" t="s">
        <v>1748</v>
      </c>
      <c r="D1615" t="s">
        <v>688</v>
      </c>
      <c r="E1615" t="s">
        <v>67</v>
      </c>
      <c r="F1615" t="s">
        <v>1750</v>
      </c>
      <c r="G1615" t="s">
        <v>689</v>
      </c>
      <c r="H1615" s="9" t="s">
        <v>3230</v>
      </c>
      <c r="K1615" t="s">
        <v>50</v>
      </c>
      <c r="L1615" t="s">
        <v>690</v>
      </c>
      <c r="M1615" t="s">
        <v>691</v>
      </c>
      <c r="N1615" t="s">
        <v>692</v>
      </c>
      <c r="O1615" t="s">
        <v>693</v>
      </c>
      <c r="P1615" t="s">
        <v>694</v>
      </c>
      <c r="S1615" t="s">
        <v>696</v>
      </c>
      <c r="Z1615" t="s">
        <v>698</v>
      </c>
      <c r="AA1615" t="s">
        <v>699</v>
      </c>
      <c r="AB1615" t="s">
        <v>700</v>
      </c>
      <c r="AC1615">
        <v>560</v>
      </c>
    </row>
    <row r="1616" spans="1:29" x14ac:dyDescent="0.25">
      <c r="A1616" s="9" t="s">
        <v>2915</v>
      </c>
      <c r="B1616" s="4" t="s">
        <v>686</v>
      </c>
      <c r="C1616" s="4" t="s">
        <v>1748</v>
      </c>
      <c r="D1616" t="s">
        <v>688</v>
      </c>
      <c r="E1616" t="s">
        <v>67</v>
      </c>
      <c r="G1616" t="s">
        <v>689</v>
      </c>
      <c r="H1616" t="s">
        <v>6</v>
      </c>
      <c r="K1616" t="s">
        <v>50</v>
      </c>
      <c r="L1616" t="s">
        <v>690</v>
      </c>
      <c r="M1616" t="s">
        <v>691</v>
      </c>
      <c r="N1616" t="s">
        <v>692</v>
      </c>
      <c r="O1616" t="s">
        <v>693</v>
      </c>
      <c r="P1616" t="s">
        <v>694</v>
      </c>
      <c r="S1616" t="s">
        <v>696</v>
      </c>
      <c r="Z1616" t="s">
        <v>698</v>
      </c>
      <c r="AA1616" t="s">
        <v>699</v>
      </c>
      <c r="AB1616" t="s">
        <v>700</v>
      </c>
      <c r="AC1616">
        <v>574</v>
      </c>
    </row>
    <row r="1617" spans="1:29" x14ac:dyDescent="0.25">
      <c r="A1617" s="9" t="s">
        <v>2916</v>
      </c>
      <c r="B1617" s="4" t="s">
        <v>686</v>
      </c>
      <c r="C1617" s="4" t="s">
        <v>1751</v>
      </c>
      <c r="D1617" t="s">
        <v>688</v>
      </c>
      <c r="E1617" t="s">
        <v>48</v>
      </c>
      <c r="F1617" t="s">
        <v>1752</v>
      </c>
      <c r="G1617" t="s">
        <v>689</v>
      </c>
      <c r="H1617" t="s">
        <v>320</v>
      </c>
      <c r="K1617" t="s">
        <v>50</v>
      </c>
      <c r="L1617" t="s">
        <v>690</v>
      </c>
      <c r="M1617" t="s">
        <v>691</v>
      </c>
      <c r="N1617" t="s">
        <v>692</v>
      </c>
      <c r="O1617" t="s">
        <v>693</v>
      </c>
      <c r="P1617" t="s">
        <v>694</v>
      </c>
      <c r="S1617" t="s">
        <v>696</v>
      </c>
      <c r="Z1617" t="s">
        <v>698</v>
      </c>
      <c r="AA1617" t="s">
        <v>699</v>
      </c>
      <c r="AB1617" t="s">
        <v>700</v>
      </c>
      <c r="AC1617">
        <v>562</v>
      </c>
    </row>
    <row r="1618" spans="1:29" x14ac:dyDescent="0.25">
      <c r="A1618" s="9" t="s">
        <v>2917</v>
      </c>
      <c r="B1618" s="4" t="s">
        <v>686</v>
      </c>
      <c r="C1618" s="4" t="s">
        <v>1748</v>
      </c>
      <c r="D1618" t="s">
        <v>688</v>
      </c>
      <c r="E1618" t="s">
        <v>1</v>
      </c>
      <c r="G1618" t="s">
        <v>689</v>
      </c>
      <c r="H1618" t="s">
        <v>100</v>
      </c>
      <c r="K1618" t="s">
        <v>50</v>
      </c>
      <c r="L1618" t="s">
        <v>690</v>
      </c>
      <c r="M1618" t="s">
        <v>691</v>
      </c>
      <c r="N1618" t="s">
        <v>692</v>
      </c>
      <c r="O1618" t="s">
        <v>693</v>
      </c>
      <c r="P1618" t="s">
        <v>694</v>
      </c>
      <c r="S1618" t="s">
        <v>696</v>
      </c>
      <c r="Z1618" t="s">
        <v>698</v>
      </c>
      <c r="AA1618" t="s">
        <v>699</v>
      </c>
      <c r="AB1618" t="s">
        <v>700</v>
      </c>
      <c r="AC1618">
        <v>501</v>
      </c>
    </row>
    <row r="1619" spans="1:29" x14ac:dyDescent="0.25">
      <c r="A1619" s="9" t="s">
        <v>2918</v>
      </c>
      <c r="B1619" s="4" t="s">
        <v>686</v>
      </c>
      <c r="C1619" s="4" t="s">
        <v>1748</v>
      </c>
      <c r="D1619" t="s">
        <v>688</v>
      </c>
      <c r="E1619" t="s">
        <v>67</v>
      </c>
      <c r="G1619" t="s">
        <v>689</v>
      </c>
      <c r="H1619" t="s">
        <v>6</v>
      </c>
      <c r="K1619" t="s">
        <v>50</v>
      </c>
      <c r="L1619" t="s">
        <v>690</v>
      </c>
      <c r="M1619" t="s">
        <v>691</v>
      </c>
      <c r="N1619" t="s">
        <v>692</v>
      </c>
      <c r="O1619" t="s">
        <v>693</v>
      </c>
      <c r="P1619" t="s">
        <v>694</v>
      </c>
      <c r="S1619" t="s">
        <v>696</v>
      </c>
      <c r="Z1619" t="s">
        <v>698</v>
      </c>
      <c r="AA1619" t="s">
        <v>699</v>
      </c>
      <c r="AB1619" t="s">
        <v>700</v>
      </c>
      <c r="AC1619">
        <v>574</v>
      </c>
    </row>
    <row r="1620" spans="1:29" x14ac:dyDescent="0.25">
      <c r="A1620" s="9" t="s">
        <v>2919</v>
      </c>
      <c r="B1620" s="4" t="s">
        <v>686</v>
      </c>
      <c r="C1620" s="4" t="s">
        <v>1748</v>
      </c>
      <c r="D1620" t="s">
        <v>688</v>
      </c>
      <c r="E1620" t="s">
        <v>1</v>
      </c>
      <c r="G1620" t="s">
        <v>689</v>
      </c>
      <c r="H1620" t="s">
        <v>147</v>
      </c>
      <c r="K1620" t="s">
        <v>50</v>
      </c>
      <c r="L1620" t="s">
        <v>690</v>
      </c>
      <c r="M1620" t="s">
        <v>691</v>
      </c>
      <c r="N1620" t="s">
        <v>692</v>
      </c>
      <c r="O1620" t="s">
        <v>693</v>
      </c>
      <c r="P1620" t="s">
        <v>694</v>
      </c>
      <c r="S1620" t="s">
        <v>696</v>
      </c>
      <c r="Z1620" t="s">
        <v>698</v>
      </c>
      <c r="AA1620" t="s">
        <v>699</v>
      </c>
      <c r="AB1620" t="s">
        <v>700</v>
      </c>
      <c r="AC1620">
        <v>568</v>
      </c>
    </row>
    <row r="1621" spans="1:29" x14ac:dyDescent="0.25">
      <c r="A1621" s="9" t="s">
        <v>2920</v>
      </c>
      <c r="B1621" s="4" t="s">
        <v>686</v>
      </c>
      <c r="C1621" s="4" t="s">
        <v>1748</v>
      </c>
      <c r="D1621" t="s">
        <v>688</v>
      </c>
      <c r="E1621" t="s">
        <v>67</v>
      </c>
      <c r="F1621" t="s">
        <v>1753</v>
      </c>
      <c r="G1621" t="s">
        <v>689</v>
      </c>
      <c r="H1621" t="s">
        <v>101</v>
      </c>
      <c r="K1621" t="s">
        <v>50</v>
      </c>
      <c r="L1621" t="s">
        <v>690</v>
      </c>
      <c r="M1621" t="s">
        <v>691</v>
      </c>
      <c r="N1621" t="s">
        <v>692</v>
      </c>
      <c r="O1621" t="s">
        <v>693</v>
      </c>
      <c r="P1621" t="s">
        <v>694</v>
      </c>
      <c r="S1621" t="s">
        <v>696</v>
      </c>
      <c r="Z1621" t="s">
        <v>698</v>
      </c>
      <c r="AA1621" t="s">
        <v>699</v>
      </c>
      <c r="AB1621" t="s">
        <v>700</v>
      </c>
      <c r="AC1621">
        <v>510</v>
      </c>
    </row>
    <row r="1622" spans="1:29" x14ac:dyDescent="0.25">
      <c r="A1622" s="9" t="s">
        <v>2921</v>
      </c>
      <c r="B1622" s="4" t="s">
        <v>686</v>
      </c>
      <c r="C1622" s="4" t="s">
        <v>1748</v>
      </c>
      <c r="D1622" t="s">
        <v>688</v>
      </c>
      <c r="E1622" t="s">
        <v>151</v>
      </c>
      <c r="F1622" t="s">
        <v>847</v>
      </c>
      <c r="G1622" t="s">
        <v>689</v>
      </c>
      <c r="H1622"/>
      <c r="K1622" t="s">
        <v>50</v>
      </c>
      <c r="L1622" t="s">
        <v>690</v>
      </c>
      <c r="M1622" t="s">
        <v>691</v>
      </c>
      <c r="N1622" t="s">
        <v>692</v>
      </c>
      <c r="O1622" t="s">
        <v>693</v>
      </c>
      <c r="P1622" t="s">
        <v>694</v>
      </c>
      <c r="S1622" t="s">
        <v>696</v>
      </c>
      <c r="Z1622" t="s">
        <v>698</v>
      </c>
      <c r="AA1622" t="s">
        <v>699</v>
      </c>
      <c r="AB1622" t="s">
        <v>700</v>
      </c>
    </row>
    <row r="1623" spans="1:29" x14ac:dyDescent="0.25">
      <c r="A1623" s="9" t="s">
        <v>2922</v>
      </c>
      <c r="B1623" s="4" t="s">
        <v>686</v>
      </c>
      <c r="C1623" s="4" t="s">
        <v>1748</v>
      </c>
      <c r="D1623" t="s">
        <v>688</v>
      </c>
      <c r="E1623" t="s">
        <v>25</v>
      </c>
      <c r="G1623" t="s">
        <v>689</v>
      </c>
      <c r="H1623" t="s">
        <v>100</v>
      </c>
      <c r="K1623" t="s">
        <v>50</v>
      </c>
      <c r="L1623" t="s">
        <v>690</v>
      </c>
      <c r="M1623" t="s">
        <v>691</v>
      </c>
      <c r="N1623" t="s">
        <v>692</v>
      </c>
      <c r="O1623" t="s">
        <v>693</v>
      </c>
      <c r="P1623" t="s">
        <v>694</v>
      </c>
      <c r="S1623" t="s">
        <v>696</v>
      </c>
      <c r="Z1623" t="s">
        <v>698</v>
      </c>
      <c r="AA1623" t="s">
        <v>699</v>
      </c>
      <c r="AB1623" t="s">
        <v>700</v>
      </c>
      <c r="AC1623">
        <v>501</v>
      </c>
    </row>
    <row r="1624" spans="1:29" x14ac:dyDescent="0.25">
      <c r="A1624" s="9" t="s">
        <v>2922</v>
      </c>
      <c r="B1624" s="4" t="s">
        <v>686</v>
      </c>
      <c r="C1624" s="4" t="s">
        <v>1748</v>
      </c>
      <c r="D1624" t="s">
        <v>688</v>
      </c>
      <c r="E1624" t="s">
        <v>25</v>
      </c>
      <c r="G1624" t="s">
        <v>689</v>
      </c>
      <c r="H1624" t="s">
        <v>144</v>
      </c>
      <c r="K1624" t="s">
        <v>50</v>
      </c>
      <c r="L1624" t="s">
        <v>690</v>
      </c>
      <c r="M1624" t="s">
        <v>691</v>
      </c>
      <c r="N1624" t="s">
        <v>692</v>
      </c>
      <c r="O1624" t="s">
        <v>693</v>
      </c>
      <c r="P1624" t="s">
        <v>694</v>
      </c>
      <c r="S1624" t="s">
        <v>696</v>
      </c>
      <c r="Z1624" t="s">
        <v>698</v>
      </c>
      <c r="AA1624" t="s">
        <v>699</v>
      </c>
      <c r="AB1624" t="s">
        <v>700</v>
      </c>
      <c r="AC1624">
        <v>563</v>
      </c>
    </row>
    <row r="1625" spans="1:29" x14ac:dyDescent="0.25">
      <c r="A1625" s="9" t="s">
        <v>2923</v>
      </c>
      <c r="B1625" s="4" t="s">
        <v>686</v>
      </c>
      <c r="C1625" s="4" t="s">
        <v>1748</v>
      </c>
      <c r="D1625" t="s">
        <v>688</v>
      </c>
      <c r="E1625" t="s">
        <v>25</v>
      </c>
      <c r="G1625" t="s">
        <v>689</v>
      </c>
      <c r="H1625" s="9" t="s">
        <v>3230</v>
      </c>
      <c r="K1625" t="s">
        <v>50</v>
      </c>
      <c r="L1625" t="s">
        <v>690</v>
      </c>
      <c r="M1625" t="s">
        <v>691</v>
      </c>
      <c r="N1625" t="s">
        <v>692</v>
      </c>
      <c r="O1625" t="s">
        <v>693</v>
      </c>
      <c r="P1625" t="s">
        <v>694</v>
      </c>
      <c r="S1625" t="s">
        <v>696</v>
      </c>
      <c r="Z1625" t="s">
        <v>698</v>
      </c>
      <c r="AA1625" t="s">
        <v>699</v>
      </c>
      <c r="AB1625" t="s">
        <v>700</v>
      </c>
      <c r="AC1625">
        <v>560</v>
      </c>
    </row>
    <row r="1626" spans="1:29" x14ac:dyDescent="0.25">
      <c r="A1626" s="9" t="s">
        <v>2924</v>
      </c>
      <c r="B1626" s="4" t="s">
        <v>686</v>
      </c>
      <c r="C1626" s="4" t="s">
        <v>1748</v>
      </c>
      <c r="D1626" t="s">
        <v>688</v>
      </c>
      <c r="E1626" t="s">
        <v>25</v>
      </c>
      <c r="G1626" t="s">
        <v>689</v>
      </c>
      <c r="H1626" t="s">
        <v>6</v>
      </c>
      <c r="K1626" t="s">
        <v>50</v>
      </c>
      <c r="L1626" t="s">
        <v>690</v>
      </c>
      <c r="M1626" t="s">
        <v>691</v>
      </c>
      <c r="N1626" t="s">
        <v>692</v>
      </c>
      <c r="O1626" t="s">
        <v>693</v>
      </c>
      <c r="P1626" t="s">
        <v>694</v>
      </c>
      <c r="S1626" t="s">
        <v>696</v>
      </c>
      <c r="Z1626" t="s">
        <v>698</v>
      </c>
      <c r="AA1626" t="s">
        <v>699</v>
      </c>
      <c r="AB1626" t="s">
        <v>700</v>
      </c>
      <c r="AC1626">
        <v>574</v>
      </c>
    </row>
    <row r="1627" spans="1:29" x14ac:dyDescent="0.25">
      <c r="A1627" s="9" t="s">
        <v>2925</v>
      </c>
      <c r="B1627" s="4" t="s">
        <v>686</v>
      </c>
      <c r="C1627" s="4" t="s">
        <v>1748</v>
      </c>
      <c r="D1627" t="s">
        <v>688</v>
      </c>
      <c r="E1627" t="s">
        <v>67</v>
      </c>
      <c r="G1627" t="s">
        <v>689</v>
      </c>
      <c r="H1627" t="s">
        <v>23</v>
      </c>
      <c r="K1627" t="s">
        <v>50</v>
      </c>
      <c r="L1627" t="s">
        <v>690</v>
      </c>
      <c r="M1627" t="s">
        <v>691</v>
      </c>
      <c r="N1627" t="s">
        <v>692</v>
      </c>
      <c r="O1627" t="s">
        <v>693</v>
      </c>
      <c r="P1627" t="s">
        <v>694</v>
      </c>
      <c r="S1627" t="s">
        <v>696</v>
      </c>
      <c r="Z1627" t="s">
        <v>698</v>
      </c>
      <c r="AA1627" t="s">
        <v>699</v>
      </c>
      <c r="AB1627" t="s">
        <v>700</v>
      </c>
      <c r="AC1627">
        <v>575</v>
      </c>
    </row>
    <row r="1628" spans="1:29" x14ac:dyDescent="0.25">
      <c r="A1628" s="9" t="s">
        <v>2926</v>
      </c>
      <c r="B1628" s="4" t="s">
        <v>686</v>
      </c>
      <c r="C1628" s="4" t="s">
        <v>1748</v>
      </c>
      <c r="D1628" t="s">
        <v>688</v>
      </c>
      <c r="E1628" t="s">
        <v>151</v>
      </c>
      <c r="F1628" t="s">
        <v>847</v>
      </c>
      <c r="G1628" t="s">
        <v>689</v>
      </c>
      <c r="H1628" t="s">
        <v>100</v>
      </c>
      <c r="K1628" t="s">
        <v>50</v>
      </c>
      <c r="L1628" t="s">
        <v>690</v>
      </c>
      <c r="M1628" t="s">
        <v>691</v>
      </c>
      <c r="N1628" t="s">
        <v>692</v>
      </c>
      <c r="O1628" t="s">
        <v>693</v>
      </c>
      <c r="P1628" t="s">
        <v>694</v>
      </c>
      <c r="S1628" t="s">
        <v>696</v>
      </c>
      <c r="Z1628" t="s">
        <v>698</v>
      </c>
      <c r="AA1628" t="s">
        <v>699</v>
      </c>
      <c r="AB1628" t="s">
        <v>700</v>
      </c>
      <c r="AC1628">
        <v>501</v>
      </c>
    </row>
    <row r="1629" spans="1:29" x14ac:dyDescent="0.25">
      <c r="A1629" s="9" t="s">
        <v>2926</v>
      </c>
      <c r="B1629" s="4" t="s">
        <v>686</v>
      </c>
      <c r="C1629" s="4" t="s">
        <v>1748</v>
      </c>
      <c r="D1629" t="s">
        <v>688</v>
      </c>
      <c r="E1629" t="s">
        <v>151</v>
      </c>
      <c r="F1629" t="s">
        <v>847</v>
      </c>
      <c r="G1629" t="s">
        <v>689</v>
      </c>
      <c r="H1629" t="s">
        <v>101</v>
      </c>
      <c r="K1629" t="s">
        <v>50</v>
      </c>
      <c r="L1629" t="s">
        <v>690</v>
      </c>
      <c r="M1629" t="s">
        <v>691</v>
      </c>
      <c r="N1629" t="s">
        <v>692</v>
      </c>
      <c r="O1629" t="s">
        <v>693</v>
      </c>
      <c r="P1629" t="s">
        <v>694</v>
      </c>
      <c r="S1629" t="s">
        <v>696</v>
      </c>
      <c r="Z1629" t="s">
        <v>698</v>
      </c>
      <c r="AA1629" t="s">
        <v>699</v>
      </c>
      <c r="AB1629" t="s">
        <v>700</v>
      </c>
      <c r="AC1629">
        <v>510</v>
      </c>
    </row>
    <row r="1630" spans="1:29" x14ac:dyDescent="0.25">
      <c r="A1630" s="9" t="s">
        <v>2926</v>
      </c>
      <c r="B1630" s="4" t="s">
        <v>686</v>
      </c>
      <c r="C1630" s="4" t="s">
        <v>1748</v>
      </c>
      <c r="D1630" t="s">
        <v>688</v>
      </c>
      <c r="E1630" t="s">
        <v>151</v>
      </c>
      <c r="F1630" t="s">
        <v>847</v>
      </c>
      <c r="G1630" t="s">
        <v>689</v>
      </c>
      <c r="H1630" t="s">
        <v>144</v>
      </c>
      <c r="K1630" t="s">
        <v>50</v>
      </c>
      <c r="L1630" t="s">
        <v>690</v>
      </c>
      <c r="M1630" t="s">
        <v>691</v>
      </c>
      <c r="N1630" t="s">
        <v>692</v>
      </c>
      <c r="O1630" t="s">
        <v>693</v>
      </c>
      <c r="P1630" t="s">
        <v>694</v>
      </c>
      <c r="S1630" t="s">
        <v>696</v>
      </c>
      <c r="Z1630" t="s">
        <v>698</v>
      </c>
      <c r="AA1630" t="s">
        <v>699</v>
      </c>
      <c r="AB1630" t="s">
        <v>700</v>
      </c>
      <c r="AC1630">
        <v>563</v>
      </c>
    </row>
    <row r="1631" spans="1:29" x14ac:dyDescent="0.25">
      <c r="A1631" s="9" t="s">
        <v>2926</v>
      </c>
      <c r="B1631" s="4" t="s">
        <v>686</v>
      </c>
      <c r="C1631" s="4" t="s">
        <v>1748</v>
      </c>
      <c r="D1631" t="s">
        <v>688</v>
      </c>
      <c r="E1631" t="s">
        <v>151</v>
      </c>
      <c r="F1631" t="s">
        <v>847</v>
      </c>
      <c r="G1631" t="s">
        <v>689</v>
      </c>
      <c r="H1631" t="s">
        <v>6</v>
      </c>
      <c r="K1631" t="s">
        <v>50</v>
      </c>
      <c r="L1631" t="s">
        <v>690</v>
      </c>
      <c r="M1631" t="s">
        <v>691</v>
      </c>
      <c r="N1631" t="s">
        <v>692</v>
      </c>
      <c r="O1631" t="s">
        <v>693</v>
      </c>
      <c r="P1631" t="s">
        <v>694</v>
      </c>
      <c r="S1631" t="s">
        <v>696</v>
      </c>
      <c r="Z1631" t="s">
        <v>698</v>
      </c>
      <c r="AA1631" t="s">
        <v>699</v>
      </c>
      <c r="AB1631" t="s">
        <v>700</v>
      </c>
      <c r="AC1631">
        <v>574</v>
      </c>
    </row>
    <row r="1632" spans="1:29" x14ac:dyDescent="0.25">
      <c r="A1632" s="9" t="s">
        <v>2927</v>
      </c>
      <c r="B1632" s="4" t="s">
        <v>686</v>
      </c>
      <c r="C1632" s="4" t="s">
        <v>1748</v>
      </c>
      <c r="D1632" t="s">
        <v>688</v>
      </c>
      <c r="E1632" t="s">
        <v>67</v>
      </c>
      <c r="G1632" t="s">
        <v>689</v>
      </c>
      <c r="H1632" t="s">
        <v>8</v>
      </c>
      <c r="K1632" t="s">
        <v>50</v>
      </c>
      <c r="L1632" t="s">
        <v>690</v>
      </c>
      <c r="M1632" t="s">
        <v>691</v>
      </c>
      <c r="N1632" t="s">
        <v>692</v>
      </c>
      <c r="O1632" t="s">
        <v>693</v>
      </c>
      <c r="P1632" t="s">
        <v>694</v>
      </c>
      <c r="S1632" t="s">
        <v>696</v>
      </c>
      <c r="Z1632" t="s">
        <v>698</v>
      </c>
      <c r="AA1632" t="s">
        <v>699</v>
      </c>
      <c r="AB1632" t="s">
        <v>700</v>
      </c>
      <c r="AC1632">
        <v>565</v>
      </c>
    </row>
    <row r="1633" spans="1:29" x14ac:dyDescent="0.25">
      <c r="A1633" s="9" t="s">
        <v>2927</v>
      </c>
      <c r="B1633" s="4" t="s">
        <v>686</v>
      </c>
      <c r="C1633" s="4" t="s">
        <v>1748</v>
      </c>
      <c r="D1633" t="s">
        <v>688</v>
      </c>
      <c r="E1633" t="s">
        <v>67</v>
      </c>
      <c r="G1633" t="s">
        <v>689</v>
      </c>
      <c r="H1633" t="s">
        <v>10</v>
      </c>
      <c r="K1633" t="s">
        <v>50</v>
      </c>
      <c r="L1633" t="s">
        <v>690</v>
      </c>
      <c r="M1633" t="s">
        <v>691</v>
      </c>
      <c r="N1633" t="s">
        <v>692</v>
      </c>
      <c r="O1633" t="s">
        <v>693</v>
      </c>
      <c r="P1633" t="s">
        <v>694</v>
      </c>
      <c r="S1633" t="s">
        <v>696</v>
      </c>
      <c r="Z1633" t="s">
        <v>698</v>
      </c>
      <c r="AA1633" t="s">
        <v>699</v>
      </c>
      <c r="AB1633" t="s">
        <v>700</v>
      </c>
      <c r="AC1633">
        <v>572</v>
      </c>
    </row>
    <row r="1634" spans="1:29" x14ac:dyDescent="0.25">
      <c r="A1634" s="9" t="s">
        <v>2928</v>
      </c>
      <c r="B1634" s="4" t="s">
        <v>686</v>
      </c>
      <c r="C1634" s="4" t="s">
        <v>1748</v>
      </c>
      <c r="D1634" t="s">
        <v>688</v>
      </c>
      <c r="E1634" t="s">
        <v>1</v>
      </c>
      <c r="G1634" t="s">
        <v>689</v>
      </c>
      <c r="H1634" t="s">
        <v>81</v>
      </c>
      <c r="K1634" t="s">
        <v>50</v>
      </c>
      <c r="L1634" t="s">
        <v>690</v>
      </c>
      <c r="M1634" t="s">
        <v>691</v>
      </c>
      <c r="N1634" t="s">
        <v>692</v>
      </c>
      <c r="O1634" t="s">
        <v>693</v>
      </c>
      <c r="P1634" t="s">
        <v>694</v>
      </c>
      <c r="S1634" t="s">
        <v>696</v>
      </c>
      <c r="Z1634" t="s">
        <v>698</v>
      </c>
      <c r="AA1634" t="s">
        <v>699</v>
      </c>
      <c r="AB1634" t="s">
        <v>700</v>
      </c>
      <c r="AC1634">
        <v>508</v>
      </c>
    </row>
    <row r="1635" spans="1:29" x14ac:dyDescent="0.25">
      <c r="A1635" s="9" t="s">
        <v>2929</v>
      </c>
      <c r="B1635" s="4" t="s">
        <v>686</v>
      </c>
      <c r="C1635" s="4" t="s">
        <v>1748</v>
      </c>
      <c r="D1635" t="s">
        <v>688</v>
      </c>
      <c r="E1635" t="s">
        <v>67</v>
      </c>
      <c r="G1635" t="s">
        <v>689</v>
      </c>
      <c r="H1635" s="9" t="s">
        <v>3230</v>
      </c>
      <c r="K1635" t="s">
        <v>50</v>
      </c>
      <c r="L1635" t="s">
        <v>690</v>
      </c>
      <c r="M1635" t="s">
        <v>691</v>
      </c>
      <c r="N1635" t="s">
        <v>692</v>
      </c>
      <c r="O1635" t="s">
        <v>693</v>
      </c>
      <c r="P1635" t="s">
        <v>694</v>
      </c>
      <c r="S1635" t="s">
        <v>696</v>
      </c>
      <c r="Z1635" t="s">
        <v>698</v>
      </c>
      <c r="AA1635" t="s">
        <v>699</v>
      </c>
      <c r="AB1635" t="s">
        <v>700</v>
      </c>
      <c r="AC1635">
        <v>560</v>
      </c>
    </row>
    <row r="1636" spans="1:29" x14ac:dyDescent="0.25">
      <c r="A1636" s="9" t="s">
        <v>2930</v>
      </c>
      <c r="B1636" s="4" t="s">
        <v>686</v>
      </c>
      <c r="C1636" s="4" t="s">
        <v>1748</v>
      </c>
      <c r="D1636" t="s">
        <v>688</v>
      </c>
      <c r="E1636" t="s">
        <v>25</v>
      </c>
      <c r="G1636" t="s">
        <v>689</v>
      </c>
      <c r="H1636"/>
      <c r="K1636" t="s">
        <v>50</v>
      </c>
      <c r="L1636" t="s">
        <v>690</v>
      </c>
      <c r="M1636" t="s">
        <v>691</v>
      </c>
      <c r="N1636" t="s">
        <v>692</v>
      </c>
      <c r="O1636" t="s">
        <v>693</v>
      </c>
      <c r="P1636" t="s">
        <v>694</v>
      </c>
      <c r="S1636" t="s">
        <v>696</v>
      </c>
      <c r="Z1636" t="s">
        <v>698</v>
      </c>
      <c r="AA1636" t="s">
        <v>699</v>
      </c>
      <c r="AB1636" t="s">
        <v>700</v>
      </c>
    </row>
    <row r="1637" spans="1:29" x14ac:dyDescent="0.25">
      <c r="A1637" s="9" t="s">
        <v>2931</v>
      </c>
      <c r="B1637" s="4" t="s">
        <v>686</v>
      </c>
      <c r="C1637" s="4" t="s">
        <v>1748</v>
      </c>
      <c r="D1637" t="s">
        <v>688</v>
      </c>
      <c r="E1637" t="s">
        <v>25</v>
      </c>
      <c r="G1637" t="s">
        <v>689</v>
      </c>
      <c r="H1637"/>
      <c r="K1637" t="s">
        <v>50</v>
      </c>
      <c r="L1637" t="s">
        <v>690</v>
      </c>
      <c r="M1637" t="s">
        <v>691</v>
      </c>
      <c r="N1637" t="s">
        <v>692</v>
      </c>
      <c r="O1637" t="s">
        <v>693</v>
      </c>
      <c r="P1637" t="s">
        <v>694</v>
      </c>
      <c r="S1637" t="s">
        <v>696</v>
      </c>
      <c r="Z1637" t="s">
        <v>698</v>
      </c>
      <c r="AA1637" t="s">
        <v>699</v>
      </c>
      <c r="AB1637" t="s">
        <v>700</v>
      </c>
    </row>
    <row r="1638" spans="1:29" x14ac:dyDescent="0.25">
      <c r="A1638" s="9" t="s">
        <v>2932</v>
      </c>
      <c r="B1638" s="4" t="s">
        <v>686</v>
      </c>
      <c r="C1638" s="4" t="s">
        <v>1748</v>
      </c>
      <c r="D1638" t="s">
        <v>688</v>
      </c>
      <c r="E1638" t="s">
        <v>67</v>
      </c>
      <c r="F1638" t="s">
        <v>1753</v>
      </c>
      <c r="G1638" t="s">
        <v>689</v>
      </c>
      <c r="H1638" s="9" t="s">
        <v>3227</v>
      </c>
      <c r="K1638" t="s">
        <v>50</v>
      </c>
      <c r="L1638" t="s">
        <v>690</v>
      </c>
      <c r="M1638" t="s">
        <v>691</v>
      </c>
      <c r="N1638" t="s">
        <v>692</v>
      </c>
      <c r="O1638" t="s">
        <v>693</v>
      </c>
      <c r="P1638" t="s">
        <v>694</v>
      </c>
      <c r="S1638" t="s">
        <v>696</v>
      </c>
      <c r="Z1638" t="s">
        <v>698</v>
      </c>
      <c r="AA1638" t="s">
        <v>699</v>
      </c>
      <c r="AB1638" t="s">
        <v>700</v>
      </c>
      <c r="AC1638">
        <v>565</v>
      </c>
    </row>
    <row r="1639" spans="1:29" x14ac:dyDescent="0.25">
      <c r="A1639" s="9" t="s">
        <v>2933</v>
      </c>
      <c r="B1639" s="4" t="s">
        <v>686</v>
      </c>
      <c r="C1639" s="4" t="s">
        <v>1748</v>
      </c>
      <c r="D1639" t="s">
        <v>688</v>
      </c>
      <c r="E1639" t="s">
        <v>1</v>
      </c>
      <c r="F1639" t="s">
        <v>552</v>
      </c>
      <c r="G1639" t="s">
        <v>689</v>
      </c>
      <c r="H1639"/>
      <c r="K1639" t="s">
        <v>50</v>
      </c>
      <c r="L1639" t="s">
        <v>690</v>
      </c>
      <c r="M1639" t="s">
        <v>691</v>
      </c>
      <c r="N1639" t="s">
        <v>692</v>
      </c>
      <c r="O1639" t="s">
        <v>693</v>
      </c>
      <c r="P1639" t="s">
        <v>694</v>
      </c>
      <c r="S1639" t="s">
        <v>696</v>
      </c>
      <c r="Z1639" t="s">
        <v>698</v>
      </c>
      <c r="AA1639" t="s">
        <v>699</v>
      </c>
      <c r="AB1639" t="s">
        <v>700</v>
      </c>
    </row>
    <row r="1640" spans="1:29" x14ac:dyDescent="0.25">
      <c r="A1640" s="9" t="s">
        <v>2934</v>
      </c>
      <c r="B1640" s="4" t="s">
        <v>686</v>
      </c>
      <c r="C1640" s="4" t="s">
        <v>1748</v>
      </c>
      <c r="D1640" t="s">
        <v>688</v>
      </c>
      <c r="E1640" t="s">
        <v>67</v>
      </c>
      <c r="F1640" t="s">
        <v>552</v>
      </c>
      <c r="G1640" t="s">
        <v>689</v>
      </c>
      <c r="H1640" t="s">
        <v>6</v>
      </c>
      <c r="K1640" t="s">
        <v>50</v>
      </c>
      <c r="L1640" t="s">
        <v>690</v>
      </c>
      <c r="M1640" t="s">
        <v>691</v>
      </c>
      <c r="N1640" t="s">
        <v>692</v>
      </c>
      <c r="O1640" t="s">
        <v>693</v>
      </c>
      <c r="P1640" t="s">
        <v>694</v>
      </c>
      <c r="S1640" t="s">
        <v>696</v>
      </c>
      <c r="Z1640" t="s">
        <v>698</v>
      </c>
      <c r="AA1640" t="s">
        <v>699</v>
      </c>
      <c r="AB1640" t="s">
        <v>700</v>
      </c>
      <c r="AC1640">
        <v>574</v>
      </c>
    </row>
    <row r="1641" spans="1:29" x14ac:dyDescent="0.25">
      <c r="A1641" s="9" t="s">
        <v>2935</v>
      </c>
      <c r="B1641" s="4" t="s">
        <v>686</v>
      </c>
      <c r="C1641" s="4" t="s">
        <v>1748</v>
      </c>
      <c r="D1641" t="s">
        <v>688</v>
      </c>
      <c r="E1641" t="s">
        <v>67</v>
      </c>
      <c r="G1641" t="s">
        <v>689</v>
      </c>
      <c r="H1641" s="9" t="s">
        <v>3230</v>
      </c>
      <c r="K1641" t="s">
        <v>50</v>
      </c>
      <c r="L1641" t="s">
        <v>690</v>
      </c>
      <c r="M1641" t="s">
        <v>691</v>
      </c>
      <c r="N1641" t="s">
        <v>692</v>
      </c>
      <c r="O1641" t="s">
        <v>693</v>
      </c>
      <c r="P1641" t="s">
        <v>694</v>
      </c>
      <c r="S1641" t="s">
        <v>696</v>
      </c>
      <c r="Z1641" t="s">
        <v>698</v>
      </c>
      <c r="AA1641" t="s">
        <v>699</v>
      </c>
      <c r="AB1641" t="s">
        <v>700</v>
      </c>
      <c r="AC1641">
        <v>560</v>
      </c>
    </row>
    <row r="1642" spans="1:29" x14ac:dyDescent="0.25">
      <c r="A1642" s="9" t="s">
        <v>2936</v>
      </c>
      <c r="B1642" s="4" t="s">
        <v>686</v>
      </c>
      <c r="C1642" s="4" t="s">
        <v>1748</v>
      </c>
      <c r="D1642" t="s">
        <v>688</v>
      </c>
      <c r="E1642" t="s">
        <v>25</v>
      </c>
      <c r="G1642" t="s">
        <v>689</v>
      </c>
      <c r="H1642" t="s">
        <v>126</v>
      </c>
      <c r="K1642" t="s">
        <v>50</v>
      </c>
      <c r="L1642" t="s">
        <v>690</v>
      </c>
      <c r="M1642" t="s">
        <v>691</v>
      </c>
      <c r="N1642" t="s">
        <v>692</v>
      </c>
      <c r="O1642" t="s">
        <v>693</v>
      </c>
      <c r="P1642" t="s">
        <v>694</v>
      </c>
      <c r="S1642" t="s">
        <v>696</v>
      </c>
      <c r="Z1642" t="s">
        <v>698</v>
      </c>
      <c r="AA1642" t="s">
        <v>699</v>
      </c>
      <c r="AB1642" t="s">
        <v>700</v>
      </c>
      <c r="AC1642">
        <v>515</v>
      </c>
    </row>
    <row r="1643" spans="1:29" x14ac:dyDescent="0.25">
      <c r="A1643" s="9" t="s">
        <v>2937</v>
      </c>
      <c r="B1643" s="4" t="s">
        <v>686</v>
      </c>
      <c r="C1643" s="4" t="s">
        <v>1748</v>
      </c>
      <c r="D1643" t="s">
        <v>688</v>
      </c>
      <c r="E1643" t="s">
        <v>67</v>
      </c>
      <c r="G1643" t="s">
        <v>689</v>
      </c>
      <c r="H1643" t="s">
        <v>144</v>
      </c>
      <c r="K1643" t="s">
        <v>50</v>
      </c>
      <c r="L1643" t="s">
        <v>690</v>
      </c>
      <c r="M1643" t="s">
        <v>691</v>
      </c>
      <c r="N1643" t="s">
        <v>692</v>
      </c>
      <c r="O1643" t="s">
        <v>693</v>
      </c>
      <c r="P1643" t="s">
        <v>694</v>
      </c>
      <c r="S1643" t="s">
        <v>696</v>
      </c>
      <c r="Z1643" t="s">
        <v>698</v>
      </c>
      <c r="AA1643" t="s">
        <v>699</v>
      </c>
      <c r="AB1643" t="s">
        <v>700</v>
      </c>
      <c r="AC1643">
        <v>563</v>
      </c>
    </row>
    <row r="1644" spans="1:29" x14ac:dyDescent="0.25">
      <c r="A1644" s="9" t="s">
        <v>2938</v>
      </c>
      <c r="B1644" s="4" t="s">
        <v>686</v>
      </c>
      <c r="C1644" s="4" t="s">
        <v>1748</v>
      </c>
      <c r="D1644" t="s">
        <v>688</v>
      </c>
      <c r="E1644" t="s">
        <v>25</v>
      </c>
      <c r="G1644" t="s">
        <v>689</v>
      </c>
      <c r="K1644" t="s">
        <v>50</v>
      </c>
      <c r="L1644" t="s">
        <v>690</v>
      </c>
      <c r="M1644" t="s">
        <v>691</v>
      </c>
      <c r="N1644" t="s">
        <v>692</v>
      </c>
      <c r="O1644" t="s">
        <v>693</v>
      </c>
      <c r="P1644" t="s">
        <v>694</v>
      </c>
      <c r="S1644" t="s">
        <v>696</v>
      </c>
      <c r="Z1644" t="s">
        <v>698</v>
      </c>
      <c r="AA1644" t="s">
        <v>699</v>
      </c>
      <c r="AB1644" t="s">
        <v>700</v>
      </c>
    </row>
    <row r="1645" spans="1:29" x14ac:dyDescent="0.25">
      <c r="A1645" s="9" t="s">
        <v>2939</v>
      </c>
      <c r="B1645" s="4" t="s">
        <v>686</v>
      </c>
      <c r="C1645" s="4" t="s">
        <v>1748</v>
      </c>
      <c r="D1645" t="s">
        <v>688</v>
      </c>
      <c r="E1645" t="s">
        <v>25</v>
      </c>
      <c r="G1645" t="s">
        <v>689</v>
      </c>
      <c r="K1645" t="s">
        <v>50</v>
      </c>
      <c r="L1645" t="s">
        <v>690</v>
      </c>
      <c r="M1645" t="s">
        <v>691</v>
      </c>
      <c r="N1645" t="s">
        <v>692</v>
      </c>
      <c r="O1645" t="s">
        <v>693</v>
      </c>
      <c r="P1645" t="s">
        <v>694</v>
      </c>
      <c r="S1645" t="s">
        <v>696</v>
      </c>
      <c r="Z1645" t="s">
        <v>698</v>
      </c>
      <c r="AA1645" t="s">
        <v>699</v>
      </c>
      <c r="AB1645" t="s">
        <v>700</v>
      </c>
    </row>
    <row r="1646" spans="1:29" x14ac:dyDescent="0.25">
      <c r="A1646" s="9" t="s">
        <v>2940</v>
      </c>
      <c r="B1646" s="4" t="s">
        <v>686</v>
      </c>
      <c r="C1646" s="4" t="s">
        <v>1748</v>
      </c>
      <c r="D1646" t="s">
        <v>688</v>
      </c>
      <c r="E1646" t="s">
        <v>25</v>
      </c>
      <c r="G1646" t="s">
        <v>689</v>
      </c>
      <c r="K1646" t="s">
        <v>50</v>
      </c>
      <c r="L1646" t="s">
        <v>690</v>
      </c>
      <c r="M1646" t="s">
        <v>691</v>
      </c>
      <c r="N1646" t="s">
        <v>692</v>
      </c>
      <c r="O1646" t="s">
        <v>693</v>
      </c>
      <c r="P1646" t="s">
        <v>694</v>
      </c>
      <c r="S1646" t="s">
        <v>696</v>
      </c>
      <c r="Z1646" t="s">
        <v>698</v>
      </c>
      <c r="AA1646" t="s">
        <v>699</v>
      </c>
      <c r="AB1646" t="s">
        <v>700</v>
      </c>
    </row>
    <row r="1647" spans="1:29" x14ac:dyDescent="0.25">
      <c r="A1647" s="9" t="s">
        <v>2941</v>
      </c>
      <c r="B1647" s="4" t="s">
        <v>686</v>
      </c>
      <c r="C1647" s="4" t="s">
        <v>1748</v>
      </c>
      <c r="D1647" t="s">
        <v>688</v>
      </c>
      <c r="E1647" t="s">
        <v>25</v>
      </c>
      <c r="G1647" t="s">
        <v>689</v>
      </c>
      <c r="K1647" t="s">
        <v>50</v>
      </c>
      <c r="L1647" t="s">
        <v>690</v>
      </c>
      <c r="M1647" t="s">
        <v>691</v>
      </c>
      <c r="N1647" t="s">
        <v>692</v>
      </c>
      <c r="O1647" t="s">
        <v>693</v>
      </c>
      <c r="P1647" t="s">
        <v>694</v>
      </c>
      <c r="S1647" t="s">
        <v>696</v>
      </c>
      <c r="Z1647" t="s">
        <v>698</v>
      </c>
      <c r="AA1647" t="s">
        <v>699</v>
      </c>
      <c r="AB1647" t="s">
        <v>700</v>
      </c>
    </row>
    <row r="1648" spans="1:29" x14ac:dyDescent="0.25">
      <c r="A1648" s="9" t="s">
        <v>2942</v>
      </c>
      <c r="B1648" s="4" t="s">
        <v>686</v>
      </c>
      <c r="C1648" s="4" t="s">
        <v>1748</v>
      </c>
      <c r="D1648" t="s">
        <v>688</v>
      </c>
      <c r="E1648" t="s">
        <v>67</v>
      </c>
      <c r="F1648" t="s">
        <v>1750</v>
      </c>
      <c r="G1648" t="s">
        <v>689</v>
      </c>
      <c r="H1648" t="s">
        <v>23</v>
      </c>
      <c r="K1648" t="s">
        <v>50</v>
      </c>
      <c r="L1648" t="s">
        <v>690</v>
      </c>
      <c r="M1648" t="s">
        <v>691</v>
      </c>
      <c r="N1648" t="s">
        <v>692</v>
      </c>
      <c r="O1648" t="s">
        <v>693</v>
      </c>
      <c r="P1648" t="s">
        <v>694</v>
      </c>
      <c r="S1648" t="s">
        <v>696</v>
      </c>
      <c r="Z1648" t="s">
        <v>698</v>
      </c>
      <c r="AA1648" t="s">
        <v>699</v>
      </c>
      <c r="AB1648" t="s">
        <v>700</v>
      </c>
      <c r="AC1648">
        <v>575</v>
      </c>
    </row>
    <row r="1649" spans="1:29" x14ac:dyDescent="0.25">
      <c r="A1649" s="9" t="s">
        <v>2943</v>
      </c>
      <c r="B1649" s="4" t="s">
        <v>686</v>
      </c>
      <c r="C1649" s="4" t="s">
        <v>1748</v>
      </c>
      <c r="D1649" t="s">
        <v>1754</v>
      </c>
      <c r="E1649" t="s">
        <v>67</v>
      </c>
      <c r="G1649" t="s">
        <v>689</v>
      </c>
      <c r="H1649" t="s">
        <v>127</v>
      </c>
      <c r="K1649" t="s">
        <v>50</v>
      </c>
      <c r="L1649" t="s">
        <v>690</v>
      </c>
      <c r="M1649" t="s">
        <v>691</v>
      </c>
      <c r="N1649" t="s">
        <v>692</v>
      </c>
      <c r="O1649" t="s">
        <v>693</v>
      </c>
      <c r="P1649" t="s">
        <v>694</v>
      </c>
      <c r="S1649" t="s">
        <v>696</v>
      </c>
      <c r="Z1649" t="s">
        <v>698</v>
      </c>
      <c r="AA1649" t="s">
        <v>699</v>
      </c>
      <c r="AB1649" t="s">
        <v>700</v>
      </c>
      <c r="AC1649">
        <v>590</v>
      </c>
    </row>
    <row r="1650" spans="1:29" x14ac:dyDescent="0.25">
      <c r="A1650" s="9" t="s">
        <v>2944</v>
      </c>
      <c r="B1650" s="4" t="s">
        <v>686</v>
      </c>
      <c r="C1650" s="4" t="s">
        <v>1748</v>
      </c>
      <c r="D1650" t="s">
        <v>688</v>
      </c>
      <c r="E1650" t="s">
        <v>25</v>
      </c>
      <c r="G1650" t="s">
        <v>689</v>
      </c>
      <c r="K1650" t="s">
        <v>50</v>
      </c>
      <c r="L1650" t="s">
        <v>690</v>
      </c>
      <c r="M1650" t="s">
        <v>691</v>
      </c>
      <c r="N1650" t="s">
        <v>692</v>
      </c>
      <c r="O1650" t="s">
        <v>693</v>
      </c>
      <c r="P1650" t="s">
        <v>694</v>
      </c>
      <c r="S1650" t="s">
        <v>696</v>
      </c>
      <c r="Z1650" t="s">
        <v>698</v>
      </c>
      <c r="AA1650" t="s">
        <v>699</v>
      </c>
      <c r="AB1650" t="s">
        <v>700</v>
      </c>
    </row>
    <row r="1651" spans="1:29" x14ac:dyDescent="0.25">
      <c r="A1651" s="9" t="s">
        <v>2945</v>
      </c>
      <c r="B1651" s="4" t="s">
        <v>686</v>
      </c>
      <c r="C1651" s="4" t="s">
        <v>1748</v>
      </c>
      <c r="D1651" t="s">
        <v>688</v>
      </c>
      <c r="E1651" t="s">
        <v>25</v>
      </c>
      <c r="G1651" t="s">
        <v>689</v>
      </c>
      <c r="K1651" t="s">
        <v>50</v>
      </c>
      <c r="L1651" t="s">
        <v>690</v>
      </c>
      <c r="M1651" t="s">
        <v>691</v>
      </c>
      <c r="N1651" t="s">
        <v>692</v>
      </c>
      <c r="O1651" t="s">
        <v>693</v>
      </c>
      <c r="P1651" t="s">
        <v>694</v>
      </c>
      <c r="S1651" t="s">
        <v>696</v>
      </c>
      <c r="Z1651" t="s">
        <v>698</v>
      </c>
      <c r="AA1651" t="s">
        <v>699</v>
      </c>
      <c r="AB1651" t="s">
        <v>700</v>
      </c>
    </row>
    <row r="1652" spans="1:29" x14ac:dyDescent="0.25">
      <c r="A1652" s="9" t="s">
        <v>2946</v>
      </c>
      <c r="B1652" s="4" t="s">
        <v>1755</v>
      </c>
      <c r="C1652" s="4" t="s">
        <v>1756</v>
      </c>
      <c r="D1652" s="2" t="s">
        <v>3209</v>
      </c>
      <c r="E1652" t="s">
        <v>67</v>
      </c>
      <c r="F1652" t="s">
        <v>665</v>
      </c>
      <c r="G1652" t="s">
        <v>705</v>
      </c>
      <c r="K1652" s="9"/>
      <c r="L1652">
        <v>151</v>
      </c>
      <c r="M1652" t="s">
        <v>706</v>
      </c>
      <c r="N1652" t="s">
        <v>707</v>
      </c>
      <c r="O1652" t="s">
        <v>708</v>
      </c>
      <c r="P1652" t="s">
        <v>72</v>
      </c>
      <c r="Q1652" t="s">
        <v>4</v>
      </c>
      <c r="X1652" t="s">
        <v>709</v>
      </c>
    </row>
    <row r="1653" spans="1:29" x14ac:dyDescent="0.25">
      <c r="A1653" s="9" t="s">
        <v>2947</v>
      </c>
      <c r="D1653" s="2" t="s">
        <v>3209</v>
      </c>
      <c r="E1653" t="s">
        <v>67</v>
      </c>
      <c r="G1653" t="s">
        <v>705</v>
      </c>
      <c r="H1653" t="s">
        <v>141</v>
      </c>
      <c r="L1653">
        <v>151</v>
      </c>
      <c r="M1653" t="s">
        <v>706</v>
      </c>
      <c r="N1653" t="s">
        <v>707</v>
      </c>
      <c r="O1653" t="s">
        <v>708</v>
      </c>
      <c r="P1653" t="s">
        <v>72</v>
      </c>
      <c r="Q1653" t="s">
        <v>4</v>
      </c>
      <c r="X1653" t="s">
        <v>709</v>
      </c>
      <c r="AA1653">
        <v>516</v>
      </c>
    </row>
    <row r="1654" spans="1:29" x14ac:dyDescent="0.25">
      <c r="A1654" s="9" t="s">
        <v>2947</v>
      </c>
      <c r="D1654" s="2" t="s">
        <v>3209</v>
      </c>
      <c r="E1654" t="s">
        <v>67</v>
      </c>
      <c r="G1654" t="s">
        <v>705</v>
      </c>
      <c r="H1654" t="s">
        <v>142</v>
      </c>
      <c r="L1654">
        <v>151</v>
      </c>
      <c r="M1654" t="s">
        <v>706</v>
      </c>
      <c r="N1654" t="s">
        <v>707</v>
      </c>
      <c r="O1654" t="s">
        <v>708</v>
      </c>
      <c r="P1654" t="s">
        <v>72</v>
      </c>
      <c r="Q1654" t="s">
        <v>4</v>
      </c>
      <c r="X1654" t="s">
        <v>709</v>
      </c>
      <c r="AA1654">
        <v>579</v>
      </c>
    </row>
    <row r="1655" spans="1:29" x14ac:dyDescent="0.25">
      <c r="A1655" s="9" t="s">
        <v>2948</v>
      </c>
      <c r="B1655" s="4" t="s">
        <v>1757</v>
      </c>
      <c r="C1655" s="4" t="s">
        <v>1758</v>
      </c>
      <c r="D1655" s="2" t="s">
        <v>3209</v>
      </c>
      <c r="E1655" t="s">
        <v>67</v>
      </c>
      <c r="G1655" t="s">
        <v>705</v>
      </c>
      <c r="H1655" t="s">
        <v>81</v>
      </c>
      <c r="L1655">
        <v>151</v>
      </c>
      <c r="M1655" t="s">
        <v>706</v>
      </c>
      <c r="N1655" t="s">
        <v>707</v>
      </c>
      <c r="O1655" t="s">
        <v>708</v>
      </c>
      <c r="P1655" t="s">
        <v>72</v>
      </c>
      <c r="Q1655" t="s">
        <v>4</v>
      </c>
      <c r="X1655" t="s">
        <v>709</v>
      </c>
      <c r="AA1655">
        <v>508</v>
      </c>
    </row>
    <row r="1656" spans="1:29" x14ac:dyDescent="0.25">
      <c r="A1656" s="9" t="s">
        <v>2949</v>
      </c>
      <c r="B1656" s="4">
        <v>4169735053</v>
      </c>
      <c r="C1656" s="4">
        <v>4169738161</v>
      </c>
      <c r="D1656" s="2" t="s">
        <v>3209</v>
      </c>
      <c r="E1656" t="s">
        <v>1</v>
      </c>
      <c r="G1656" t="s">
        <v>705</v>
      </c>
      <c r="H1656" t="s">
        <v>81</v>
      </c>
      <c r="L1656">
        <v>151</v>
      </c>
      <c r="M1656" t="s">
        <v>706</v>
      </c>
      <c r="N1656" t="s">
        <v>707</v>
      </c>
      <c r="O1656" t="s">
        <v>708</v>
      </c>
      <c r="P1656" t="s">
        <v>72</v>
      </c>
      <c r="Q1656" t="s">
        <v>4</v>
      </c>
      <c r="X1656" t="s">
        <v>709</v>
      </c>
      <c r="AA1656">
        <v>508</v>
      </c>
    </row>
    <row r="1657" spans="1:29" x14ac:dyDescent="0.25">
      <c r="A1657" s="9" t="s">
        <v>2950</v>
      </c>
      <c r="B1657" s="4" t="s">
        <v>1755</v>
      </c>
      <c r="C1657" s="4" t="s">
        <v>1756</v>
      </c>
      <c r="D1657" s="2" t="s">
        <v>3209</v>
      </c>
      <c r="E1657" t="s">
        <v>67</v>
      </c>
      <c r="G1657" t="s">
        <v>705</v>
      </c>
      <c r="H1657" t="s">
        <v>3227</v>
      </c>
      <c r="L1657">
        <v>151</v>
      </c>
      <c r="M1657" t="s">
        <v>706</v>
      </c>
      <c r="N1657" t="s">
        <v>707</v>
      </c>
      <c r="O1657" t="s">
        <v>708</v>
      </c>
      <c r="P1657" t="s">
        <v>72</v>
      </c>
      <c r="Q1657" t="s">
        <v>4</v>
      </c>
      <c r="X1657" t="s">
        <v>709</v>
      </c>
      <c r="AA1657">
        <v>565</v>
      </c>
    </row>
    <row r="1658" spans="1:29" x14ac:dyDescent="0.25">
      <c r="A1658" s="9" t="s">
        <v>2950</v>
      </c>
      <c r="B1658" s="4" t="s">
        <v>1755</v>
      </c>
      <c r="C1658" s="4" t="s">
        <v>1756</v>
      </c>
      <c r="D1658" s="2" t="s">
        <v>3209</v>
      </c>
      <c r="E1658" t="s">
        <v>67</v>
      </c>
      <c r="G1658" t="s">
        <v>705</v>
      </c>
      <c r="H1658" t="s">
        <v>10</v>
      </c>
      <c r="L1658">
        <v>151</v>
      </c>
      <c r="M1658" t="s">
        <v>706</v>
      </c>
      <c r="N1658" t="s">
        <v>707</v>
      </c>
      <c r="O1658" t="s">
        <v>708</v>
      </c>
      <c r="P1658" t="s">
        <v>72</v>
      </c>
      <c r="Q1658" t="s">
        <v>4</v>
      </c>
      <c r="X1658" t="s">
        <v>709</v>
      </c>
      <c r="AA1658">
        <v>572</v>
      </c>
    </row>
    <row r="1659" spans="1:29" x14ac:dyDescent="0.25">
      <c r="A1659" s="9" t="s">
        <v>2950</v>
      </c>
      <c r="B1659" s="4" t="s">
        <v>1755</v>
      </c>
      <c r="C1659" s="4" t="s">
        <v>1756</v>
      </c>
      <c r="D1659" s="2" t="s">
        <v>3209</v>
      </c>
      <c r="E1659" t="s">
        <v>67</v>
      </c>
      <c r="G1659" t="s">
        <v>705</v>
      </c>
      <c r="H1659" t="s">
        <v>23</v>
      </c>
      <c r="L1659">
        <v>151</v>
      </c>
      <c r="M1659" t="s">
        <v>706</v>
      </c>
      <c r="N1659" t="s">
        <v>707</v>
      </c>
      <c r="O1659" t="s">
        <v>708</v>
      </c>
      <c r="P1659" t="s">
        <v>72</v>
      </c>
      <c r="Q1659" t="s">
        <v>4</v>
      </c>
      <c r="X1659" t="s">
        <v>709</v>
      </c>
      <c r="AA1659">
        <v>575</v>
      </c>
    </row>
    <row r="1660" spans="1:29" x14ac:dyDescent="0.25">
      <c r="A1660" s="9" t="s">
        <v>2951</v>
      </c>
      <c r="B1660" s="4" t="s">
        <v>1755</v>
      </c>
      <c r="C1660" s="4" t="s">
        <v>1756</v>
      </c>
      <c r="D1660" s="2" t="s">
        <v>3209</v>
      </c>
      <c r="E1660" t="s">
        <v>1</v>
      </c>
      <c r="G1660" t="s">
        <v>705</v>
      </c>
      <c r="H1660" t="s">
        <v>100</v>
      </c>
      <c r="L1660">
        <v>151</v>
      </c>
      <c r="M1660" t="s">
        <v>706</v>
      </c>
      <c r="N1660" t="s">
        <v>707</v>
      </c>
      <c r="O1660" t="s">
        <v>708</v>
      </c>
      <c r="P1660" t="s">
        <v>72</v>
      </c>
      <c r="Q1660" t="s">
        <v>4</v>
      </c>
      <c r="X1660" t="s">
        <v>709</v>
      </c>
      <c r="AA1660">
        <v>501</v>
      </c>
    </row>
    <row r="1661" spans="1:29" x14ac:dyDescent="0.25">
      <c r="A1661" s="9" t="s">
        <v>2951</v>
      </c>
      <c r="B1661" s="4" t="s">
        <v>1755</v>
      </c>
      <c r="C1661" s="4" t="s">
        <v>1756</v>
      </c>
      <c r="D1661" s="2" t="s">
        <v>3209</v>
      </c>
      <c r="E1661" t="s">
        <v>1</v>
      </c>
      <c r="G1661" t="s">
        <v>705</v>
      </c>
      <c r="H1661" t="s">
        <v>101</v>
      </c>
      <c r="L1661">
        <v>151</v>
      </c>
      <c r="M1661" t="s">
        <v>706</v>
      </c>
      <c r="N1661" t="s">
        <v>707</v>
      </c>
      <c r="O1661" t="s">
        <v>708</v>
      </c>
      <c r="P1661" t="s">
        <v>72</v>
      </c>
      <c r="Q1661" t="s">
        <v>4</v>
      </c>
      <c r="X1661" t="s">
        <v>709</v>
      </c>
      <c r="AA1661">
        <v>510</v>
      </c>
    </row>
    <row r="1662" spans="1:29" x14ac:dyDescent="0.25">
      <c r="A1662" s="9" t="s">
        <v>2951</v>
      </c>
      <c r="B1662" s="4" t="s">
        <v>1755</v>
      </c>
      <c r="C1662" s="4" t="s">
        <v>1756</v>
      </c>
      <c r="D1662" s="2" t="s">
        <v>3209</v>
      </c>
      <c r="E1662" t="s">
        <v>1</v>
      </c>
      <c r="G1662" t="s">
        <v>705</v>
      </c>
      <c r="H1662" t="s">
        <v>144</v>
      </c>
      <c r="L1662">
        <v>151</v>
      </c>
      <c r="M1662" t="s">
        <v>706</v>
      </c>
      <c r="N1662" t="s">
        <v>707</v>
      </c>
      <c r="O1662" t="s">
        <v>708</v>
      </c>
      <c r="P1662" t="s">
        <v>72</v>
      </c>
      <c r="Q1662" t="s">
        <v>4</v>
      </c>
      <c r="X1662" t="s">
        <v>709</v>
      </c>
      <c r="AA1662">
        <v>563</v>
      </c>
    </row>
    <row r="1663" spans="1:29" x14ac:dyDescent="0.25">
      <c r="A1663" s="9" t="s">
        <v>2952</v>
      </c>
      <c r="B1663" s="4" t="s">
        <v>1755</v>
      </c>
      <c r="C1663" s="4" t="s">
        <v>1756</v>
      </c>
      <c r="D1663" s="2" t="s">
        <v>3209</v>
      </c>
      <c r="E1663" t="s">
        <v>1</v>
      </c>
      <c r="F1663" t="s">
        <v>1033</v>
      </c>
      <c r="G1663" t="s">
        <v>705</v>
      </c>
      <c r="H1663"/>
      <c r="L1663">
        <v>151</v>
      </c>
      <c r="M1663" t="s">
        <v>706</v>
      </c>
      <c r="N1663" t="s">
        <v>707</v>
      </c>
      <c r="O1663" t="s">
        <v>708</v>
      </c>
      <c r="P1663" t="s">
        <v>72</v>
      </c>
      <c r="Q1663" t="s">
        <v>4</v>
      </c>
      <c r="X1663" t="s">
        <v>709</v>
      </c>
    </row>
    <row r="1664" spans="1:29" x14ac:dyDescent="0.25">
      <c r="A1664" s="9" t="s">
        <v>2953</v>
      </c>
      <c r="D1664" s="2" t="s">
        <v>3209</v>
      </c>
      <c r="E1664" t="s">
        <v>1</v>
      </c>
      <c r="G1664" t="s">
        <v>705</v>
      </c>
      <c r="H1664" t="s">
        <v>105</v>
      </c>
      <c r="L1664">
        <v>151</v>
      </c>
      <c r="M1664" t="s">
        <v>706</v>
      </c>
      <c r="N1664" t="s">
        <v>707</v>
      </c>
      <c r="O1664" t="s">
        <v>708</v>
      </c>
      <c r="P1664" t="s">
        <v>72</v>
      </c>
      <c r="Q1664" t="s">
        <v>4</v>
      </c>
      <c r="X1664" t="s">
        <v>709</v>
      </c>
      <c r="AA1664">
        <v>10006</v>
      </c>
    </row>
    <row r="1665" spans="1:32" x14ac:dyDescent="0.25">
      <c r="A1665" s="9" t="s">
        <v>2953</v>
      </c>
      <c r="D1665" s="2" t="s">
        <v>3209</v>
      </c>
      <c r="E1665" t="s">
        <v>1</v>
      </c>
      <c r="G1665" t="s">
        <v>705</v>
      </c>
      <c r="H1665" t="s">
        <v>46</v>
      </c>
      <c r="L1665">
        <v>151</v>
      </c>
      <c r="M1665" t="s">
        <v>706</v>
      </c>
      <c r="N1665" t="s">
        <v>707</v>
      </c>
      <c r="O1665" t="s">
        <v>708</v>
      </c>
      <c r="P1665" t="s">
        <v>72</v>
      </c>
      <c r="Q1665" t="s">
        <v>4</v>
      </c>
      <c r="X1665" t="s">
        <v>709</v>
      </c>
      <c r="AA1665">
        <v>506</v>
      </c>
    </row>
    <row r="1666" spans="1:32" x14ac:dyDescent="0.25">
      <c r="A1666" s="9" t="s">
        <v>2953</v>
      </c>
      <c r="D1666" s="2" t="s">
        <v>3209</v>
      </c>
      <c r="E1666" t="s">
        <v>1</v>
      </c>
      <c r="G1666" t="s">
        <v>705</v>
      </c>
      <c r="H1666" t="s">
        <v>6</v>
      </c>
      <c r="L1666">
        <v>151</v>
      </c>
      <c r="M1666" t="s">
        <v>706</v>
      </c>
      <c r="N1666" t="s">
        <v>707</v>
      </c>
      <c r="O1666" t="s">
        <v>708</v>
      </c>
      <c r="P1666" t="s">
        <v>72</v>
      </c>
      <c r="Q1666" t="s">
        <v>4</v>
      </c>
      <c r="X1666" t="s">
        <v>709</v>
      </c>
      <c r="AA1666">
        <v>574</v>
      </c>
    </row>
    <row r="1667" spans="1:32" x14ac:dyDescent="0.25">
      <c r="A1667" s="9" t="s">
        <v>2954</v>
      </c>
      <c r="B1667" s="4" t="s">
        <v>1759</v>
      </c>
      <c r="C1667" s="4" t="s">
        <v>1756</v>
      </c>
      <c r="D1667" s="2" t="s">
        <v>3209</v>
      </c>
      <c r="E1667" t="s">
        <v>1</v>
      </c>
      <c r="G1667" t="s">
        <v>705</v>
      </c>
      <c r="H1667" t="s">
        <v>126</v>
      </c>
      <c r="L1667">
        <v>151</v>
      </c>
      <c r="M1667" t="s">
        <v>706</v>
      </c>
      <c r="N1667" t="s">
        <v>707</v>
      </c>
      <c r="O1667" t="s">
        <v>708</v>
      </c>
      <c r="P1667" t="s">
        <v>72</v>
      </c>
      <c r="Q1667" t="s">
        <v>4</v>
      </c>
      <c r="X1667" t="s">
        <v>709</v>
      </c>
      <c r="AA1667">
        <v>515</v>
      </c>
    </row>
    <row r="1668" spans="1:32" x14ac:dyDescent="0.25">
      <c r="A1668" s="9" t="s">
        <v>2955</v>
      </c>
      <c r="B1668" s="4" t="s">
        <v>1755</v>
      </c>
      <c r="C1668" s="4" t="s">
        <v>1756</v>
      </c>
      <c r="D1668" s="2" t="s">
        <v>3209</v>
      </c>
      <c r="E1668" t="s">
        <v>67</v>
      </c>
      <c r="G1668" t="s">
        <v>705</v>
      </c>
      <c r="H1668"/>
      <c r="L1668">
        <v>151</v>
      </c>
      <c r="M1668" t="s">
        <v>706</v>
      </c>
      <c r="N1668" t="s">
        <v>707</v>
      </c>
      <c r="O1668" t="s">
        <v>708</v>
      </c>
      <c r="P1668" t="s">
        <v>72</v>
      </c>
      <c r="Q1668" t="s">
        <v>4</v>
      </c>
      <c r="X1668" t="s">
        <v>709</v>
      </c>
    </row>
    <row r="1669" spans="1:32" x14ac:dyDescent="0.25">
      <c r="A1669" s="9" t="s">
        <v>2956</v>
      </c>
      <c r="B1669" s="4" t="s">
        <v>1757</v>
      </c>
      <c r="C1669" s="4" t="s">
        <v>1758</v>
      </c>
      <c r="D1669" s="2" t="s">
        <v>3209</v>
      </c>
      <c r="E1669" t="s">
        <v>1</v>
      </c>
      <c r="G1669" t="s">
        <v>705</v>
      </c>
      <c r="H1669" t="s">
        <v>322</v>
      </c>
      <c r="L1669">
        <v>151</v>
      </c>
      <c r="M1669" t="s">
        <v>706</v>
      </c>
      <c r="N1669" t="s">
        <v>707</v>
      </c>
      <c r="O1669" t="s">
        <v>708</v>
      </c>
      <c r="P1669" t="s">
        <v>72</v>
      </c>
      <c r="Q1669" t="s">
        <v>4</v>
      </c>
      <c r="X1669" t="s">
        <v>709</v>
      </c>
      <c r="AA1669">
        <v>10010</v>
      </c>
    </row>
    <row r="1670" spans="1:32" x14ac:dyDescent="0.25">
      <c r="A1670" s="9" t="s">
        <v>2956</v>
      </c>
      <c r="B1670" s="4" t="s">
        <v>1757</v>
      </c>
      <c r="C1670" s="4" t="s">
        <v>1758</v>
      </c>
      <c r="D1670" s="2" t="s">
        <v>3209</v>
      </c>
      <c r="E1670" t="s">
        <v>1</v>
      </c>
      <c r="G1670" t="s">
        <v>705</v>
      </c>
      <c r="H1670" t="s">
        <v>126</v>
      </c>
      <c r="L1670">
        <v>151</v>
      </c>
      <c r="M1670" t="s">
        <v>706</v>
      </c>
      <c r="N1670" t="s">
        <v>707</v>
      </c>
      <c r="O1670" t="s">
        <v>708</v>
      </c>
      <c r="P1670" t="s">
        <v>72</v>
      </c>
      <c r="Q1670" t="s">
        <v>4</v>
      </c>
      <c r="X1670" t="s">
        <v>709</v>
      </c>
      <c r="AA1670">
        <v>515</v>
      </c>
    </row>
    <row r="1671" spans="1:32" x14ac:dyDescent="0.25">
      <c r="A1671" s="9" t="s">
        <v>2957</v>
      </c>
      <c r="D1671" s="2" t="s">
        <v>3209</v>
      </c>
      <c r="E1671" t="s">
        <v>1</v>
      </c>
      <c r="G1671" t="s">
        <v>705</v>
      </c>
      <c r="H1671" t="s">
        <v>6</v>
      </c>
      <c r="L1671">
        <v>151</v>
      </c>
      <c r="M1671" t="s">
        <v>706</v>
      </c>
      <c r="N1671" t="s">
        <v>707</v>
      </c>
      <c r="O1671" t="s">
        <v>708</v>
      </c>
      <c r="P1671" t="s">
        <v>72</v>
      </c>
      <c r="Q1671" t="s">
        <v>4</v>
      </c>
      <c r="X1671" t="s">
        <v>709</v>
      </c>
      <c r="AA1671">
        <v>574</v>
      </c>
    </row>
    <row r="1672" spans="1:32" x14ac:dyDescent="0.25">
      <c r="A1672" s="9" t="s">
        <v>2958</v>
      </c>
      <c r="B1672" s="4" t="s">
        <v>1760</v>
      </c>
      <c r="C1672" s="4" t="s">
        <v>1756</v>
      </c>
      <c r="D1672" s="2" t="s">
        <v>3209</v>
      </c>
      <c r="E1672" t="s">
        <v>1</v>
      </c>
      <c r="G1672" t="s">
        <v>705</v>
      </c>
      <c r="H1672" t="s">
        <v>6</v>
      </c>
      <c r="L1672">
        <v>151</v>
      </c>
      <c r="M1672" t="s">
        <v>706</v>
      </c>
      <c r="N1672" t="s">
        <v>707</v>
      </c>
      <c r="O1672" t="s">
        <v>708</v>
      </c>
      <c r="P1672" t="s">
        <v>72</v>
      </c>
      <c r="Q1672" t="s">
        <v>4</v>
      </c>
      <c r="X1672" t="s">
        <v>709</v>
      </c>
      <c r="AA1672">
        <v>574</v>
      </c>
    </row>
    <row r="1673" spans="1:32" x14ac:dyDescent="0.25">
      <c r="A1673" s="9" t="s">
        <v>2959</v>
      </c>
      <c r="D1673" s="2" t="s">
        <v>3209</v>
      </c>
      <c r="E1673" t="s">
        <v>1</v>
      </c>
      <c r="F1673" t="s">
        <v>1033</v>
      </c>
      <c r="G1673" t="s">
        <v>705</v>
      </c>
      <c r="H1673"/>
      <c r="L1673">
        <v>151</v>
      </c>
      <c r="M1673" t="s">
        <v>706</v>
      </c>
      <c r="N1673" t="s">
        <v>707</v>
      </c>
      <c r="O1673" t="s">
        <v>708</v>
      </c>
      <c r="P1673" t="s">
        <v>72</v>
      </c>
      <c r="Q1673" t="s">
        <v>4</v>
      </c>
      <c r="X1673" t="s">
        <v>709</v>
      </c>
    </row>
    <row r="1674" spans="1:32" x14ac:dyDescent="0.25">
      <c r="A1674" s="9" t="s">
        <v>2960</v>
      </c>
      <c r="D1674" s="2" t="s">
        <v>3209</v>
      </c>
      <c r="E1674" t="s">
        <v>67</v>
      </c>
      <c r="G1674" t="s">
        <v>705</v>
      </c>
      <c r="H1674" t="s">
        <v>321</v>
      </c>
      <c r="K1674" t="s">
        <v>1761</v>
      </c>
      <c r="L1674">
        <v>151</v>
      </c>
      <c r="M1674" t="s">
        <v>706</v>
      </c>
      <c r="N1674" t="s">
        <v>707</v>
      </c>
      <c r="O1674" t="s">
        <v>708</v>
      </c>
      <c r="P1674" t="s">
        <v>72</v>
      </c>
      <c r="Q1674" t="s">
        <v>4</v>
      </c>
      <c r="X1674" t="s">
        <v>709</v>
      </c>
      <c r="AA1674">
        <v>566</v>
      </c>
    </row>
    <row r="1675" spans="1:32" x14ac:dyDescent="0.25">
      <c r="A1675" s="9" t="s">
        <v>2960</v>
      </c>
      <c r="D1675" s="2" t="s">
        <v>3209</v>
      </c>
      <c r="E1675" t="s">
        <v>67</v>
      </c>
      <c r="G1675" t="s">
        <v>705</v>
      </c>
      <c r="H1675" t="s">
        <v>147</v>
      </c>
      <c r="K1675" s="9" t="s">
        <v>1761</v>
      </c>
      <c r="L1675">
        <v>151</v>
      </c>
      <c r="M1675" t="s">
        <v>706</v>
      </c>
      <c r="N1675" t="s">
        <v>707</v>
      </c>
      <c r="O1675" t="s">
        <v>708</v>
      </c>
      <c r="P1675" t="s">
        <v>72</v>
      </c>
      <c r="Q1675" t="s">
        <v>4</v>
      </c>
      <c r="X1675" t="s">
        <v>709</v>
      </c>
      <c r="AA1675">
        <v>568</v>
      </c>
    </row>
    <row r="1676" spans="1:32" x14ac:dyDescent="0.25">
      <c r="A1676" s="9" t="s">
        <v>2960</v>
      </c>
      <c r="D1676" s="2" t="s">
        <v>3209</v>
      </c>
      <c r="E1676" t="s">
        <v>67</v>
      </c>
      <c r="G1676" t="s">
        <v>705</v>
      </c>
      <c r="H1676" t="s">
        <v>143</v>
      </c>
      <c r="K1676" s="9" t="s">
        <v>1761</v>
      </c>
      <c r="L1676">
        <v>151</v>
      </c>
      <c r="M1676" t="s">
        <v>706</v>
      </c>
      <c r="N1676" t="s">
        <v>707</v>
      </c>
      <c r="O1676" t="s">
        <v>708</v>
      </c>
      <c r="P1676" t="s">
        <v>72</v>
      </c>
      <c r="Q1676" t="s">
        <v>4</v>
      </c>
      <c r="X1676" t="s">
        <v>709</v>
      </c>
      <c r="AA1676">
        <v>577</v>
      </c>
    </row>
    <row r="1677" spans="1:32" x14ac:dyDescent="0.25">
      <c r="A1677" s="9" t="s">
        <v>2961</v>
      </c>
      <c r="D1677" s="2" t="s">
        <v>3209</v>
      </c>
      <c r="E1677" t="s">
        <v>25</v>
      </c>
      <c r="G1677" t="s">
        <v>705</v>
      </c>
      <c r="L1677">
        <v>151</v>
      </c>
      <c r="M1677" t="s">
        <v>706</v>
      </c>
      <c r="N1677" t="s">
        <v>707</v>
      </c>
      <c r="O1677" t="s">
        <v>708</v>
      </c>
      <c r="P1677" t="s">
        <v>72</v>
      </c>
      <c r="Q1677" t="s">
        <v>4</v>
      </c>
      <c r="X1677" t="s">
        <v>709</v>
      </c>
    </row>
    <row r="1678" spans="1:32" x14ac:dyDescent="0.25">
      <c r="A1678" s="9" t="s">
        <v>2962</v>
      </c>
      <c r="B1678" s="4">
        <f>976-11-332503</f>
        <v>-331538</v>
      </c>
      <c r="C1678" s="4">
        <f>976-11-332515</f>
        <v>-331550</v>
      </c>
      <c r="D1678" t="s">
        <v>1762</v>
      </c>
      <c r="E1678" t="s">
        <v>151</v>
      </c>
      <c r="G1678" t="s">
        <v>12</v>
      </c>
      <c r="H1678" t="s">
        <v>55</v>
      </c>
      <c r="L1678" t="s">
        <v>13</v>
      </c>
      <c r="M1678" t="s">
        <v>14</v>
      </c>
      <c r="N1678" t="s">
        <v>15</v>
      </c>
      <c r="O1678" t="s">
        <v>16</v>
      </c>
      <c r="P1678" t="s">
        <v>17</v>
      </c>
      <c r="Q1678" t="s">
        <v>18</v>
      </c>
      <c r="R1678" t="s">
        <v>19</v>
      </c>
      <c r="T1678" t="s">
        <v>20</v>
      </c>
      <c r="U1678" t="s">
        <v>21</v>
      </c>
      <c r="V1678" t="s">
        <v>22</v>
      </c>
      <c r="W1678">
        <v>14200</v>
      </c>
      <c r="AF1678">
        <v>10008</v>
      </c>
    </row>
    <row r="1679" spans="1:32" x14ac:dyDescent="0.25">
      <c r="A1679" s="9" t="s">
        <v>2962</v>
      </c>
      <c r="B1679" s="4">
        <f>976-11-332503</f>
        <v>-331538</v>
      </c>
      <c r="C1679" s="4">
        <f>976-11-332515</f>
        <v>-331550</v>
      </c>
      <c r="D1679" t="s">
        <v>1762</v>
      </c>
      <c r="E1679" t="s">
        <v>151</v>
      </c>
      <c r="G1679" t="s">
        <v>12</v>
      </c>
      <c r="H1679" t="s">
        <v>46</v>
      </c>
      <c r="L1679" t="s">
        <v>13</v>
      </c>
      <c r="M1679" t="s">
        <v>14</v>
      </c>
      <c r="N1679" t="s">
        <v>15</v>
      </c>
      <c r="O1679" t="s">
        <v>16</v>
      </c>
      <c r="P1679" t="s">
        <v>17</v>
      </c>
      <c r="Q1679" t="s">
        <v>18</v>
      </c>
      <c r="R1679" t="s">
        <v>19</v>
      </c>
      <c r="T1679" t="s">
        <v>20</v>
      </c>
      <c r="U1679" t="s">
        <v>21</v>
      </c>
      <c r="V1679" t="s">
        <v>22</v>
      </c>
      <c r="W1679">
        <v>14200</v>
      </c>
      <c r="AF1679">
        <v>506</v>
      </c>
    </row>
    <row r="1680" spans="1:32" x14ac:dyDescent="0.25">
      <c r="A1680" s="9" t="s">
        <v>2963</v>
      </c>
      <c r="B1680" s="4">
        <f>976-11-332509</f>
        <v>-331544</v>
      </c>
      <c r="C1680" s="4">
        <f>976-11-332515</f>
        <v>-331550</v>
      </c>
      <c r="D1680" t="s">
        <v>1763</v>
      </c>
      <c r="E1680" t="s">
        <v>25</v>
      </c>
      <c r="G1680" t="s">
        <v>12</v>
      </c>
      <c r="H1680" t="s">
        <v>127</v>
      </c>
      <c r="L1680" t="s">
        <v>13</v>
      </c>
      <c r="M1680" t="s">
        <v>14</v>
      </c>
      <c r="N1680" t="s">
        <v>15</v>
      </c>
      <c r="O1680" t="s">
        <v>16</v>
      </c>
      <c r="P1680" t="s">
        <v>17</v>
      </c>
      <c r="Q1680" t="s">
        <v>18</v>
      </c>
      <c r="R1680" t="s">
        <v>19</v>
      </c>
      <c r="T1680" t="s">
        <v>20</v>
      </c>
      <c r="U1680" t="s">
        <v>21</v>
      </c>
      <c r="V1680" t="s">
        <v>22</v>
      </c>
      <c r="W1680">
        <v>14200</v>
      </c>
      <c r="AF1680">
        <v>590</v>
      </c>
    </row>
    <row r="1681" spans="1:25" x14ac:dyDescent="0.25">
      <c r="A1681" s="9" t="s">
        <v>2964</v>
      </c>
      <c r="B1681" s="4" t="s">
        <v>733</v>
      </c>
      <c r="C1681" s="4" t="s">
        <v>1764</v>
      </c>
      <c r="D1681" t="s">
        <v>735</v>
      </c>
      <c r="E1681" t="s">
        <v>1</v>
      </c>
      <c r="G1681" t="s">
        <v>736</v>
      </c>
      <c r="H1681" t="s">
        <v>45</v>
      </c>
      <c r="L1681" t="s">
        <v>737</v>
      </c>
      <c r="M1681" t="s">
        <v>738</v>
      </c>
      <c r="O1681" t="s">
        <v>739</v>
      </c>
      <c r="P1681" t="s">
        <v>737</v>
      </c>
      <c r="Q1681" t="s">
        <v>736</v>
      </c>
      <c r="S1681" t="s">
        <v>740</v>
      </c>
      <c r="V1681" t="s">
        <v>741</v>
      </c>
      <c r="X1681" t="s">
        <v>742</v>
      </c>
      <c r="Y1681">
        <v>10002</v>
      </c>
    </row>
    <row r="1682" spans="1:25" x14ac:dyDescent="0.25">
      <c r="A1682" s="9" t="s">
        <v>2964</v>
      </c>
      <c r="B1682" s="4" t="s">
        <v>733</v>
      </c>
      <c r="C1682" s="4" t="s">
        <v>1764</v>
      </c>
      <c r="D1682" t="s">
        <v>735</v>
      </c>
      <c r="E1682" t="s">
        <v>1</v>
      </c>
      <c r="G1682" t="s">
        <v>736</v>
      </c>
      <c r="H1682" t="s">
        <v>55</v>
      </c>
      <c r="L1682" t="s">
        <v>737</v>
      </c>
      <c r="M1682" t="s">
        <v>738</v>
      </c>
      <c r="O1682" t="s">
        <v>739</v>
      </c>
      <c r="P1682" t="s">
        <v>737</v>
      </c>
      <c r="Q1682" t="s">
        <v>736</v>
      </c>
      <c r="S1682" t="s">
        <v>740</v>
      </c>
      <c r="V1682" t="s">
        <v>741</v>
      </c>
      <c r="X1682" t="s">
        <v>742</v>
      </c>
      <c r="Y1682">
        <v>10008</v>
      </c>
    </row>
    <row r="1683" spans="1:25" x14ac:dyDescent="0.25">
      <c r="A1683" s="9" t="s">
        <v>2964</v>
      </c>
      <c r="B1683" s="4" t="s">
        <v>733</v>
      </c>
      <c r="C1683" s="4" t="s">
        <v>1764</v>
      </c>
      <c r="D1683" t="s">
        <v>735</v>
      </c>
      <c r="E1683" t="s">
        <v>1</v>
      </c>
      <c r="G1683" t="s">
        <v>736</v>
      </c>
      <c r="H1683" t="s">
        <v>322</v>
      </c>
      <c r="L1683" t="s">
        <v>737</v>
      </c>
      <c r="M1683" t="s">
        <v>738</v>
      </c>
      <c r="O1683" t="s">
        <v>739</v>
      </c>
      <c r="P1683" t="s">
        <v>737</v>
      </c>
      <c r="Q1683" t="s">
        <v>736</v>
      </c>
      <c r="S1683" t="s">
        <v>740</v>
      </c>
      <c r="V1683" t="s">
        <v>741</v>
      </c>
      <c r="X1683" t="s">
        <v>742</v>
      </c>
      <c r="Y1683">
        <v>10010</v>
      </c>
    </row>
    <row r="1684" spans="1:25" x14ac:dyDescent="0.25">
      <c r="A1684" s="9" t="s">
        <v>2964</v>
      </c>
      <c r="B1684" s="4" t="s">
        <v>733</v>
      </c>
      <c r="C1684" s="4" t="s">
        <v>1764</v>
      </c>
      <c r="D1684" t="s">
        <v>735</v>
      </c>
      <c r="E1684" t="s">
        <v>1</v>
      </c>
      <c r="G1684" t="s">
        <v>736</v>
      </c>
      <c r="H1684" t="s">
        <v>81</v>
      </c>
      <c r="L1684" t="s">
        <v>737</v>
      </c>
      <c r="M1684" t="s">
        <v>738</v>
      </c>
      <c r="O1684" t="s">
        <v>739</v>
      </c>
      <c r="P1684" t="s">
        <v>737</v>
      </c>
      <c r="Q1684" t="s">
        <v>736</v>
      </c>
      <c r="S1684" t="s">
        <v>740</v>
      </c>
      <c r="V1684" t="s">
        <v>741</v>
      </c>
      <c r="X1684" t="s">
        <v>742</v>
      </c>
      <c r="Y1684">
        <v>508</v>
      </c>
    </row>
    <row r="1685" spans="1:25" x14ac:dyDescent="0.25">
      <c r="A1685" s="9" t="s">
        <v>2964</v>
      </c>
      <c r="B1685" s="4" t="s">
        <v>733</v>
      </c>
      <c r="C1685" s="4" t="s">
        <v>1764</v>
      </c>
      <c r="D1685" t="s">
        <v>735</v>
      </c>
      <c r="E1685" t="s">
        <v>1</v>
      </c>
      <c r="G1685" t="s">
        <v>736</v>
      </c>
      <c r="H1685" t="s">
        <v>141</v>
      </c>
      <c r="L1685" t="s">
        <v>737</v>
      </c>
      <c r="M1685" t="s">
        <v>738</v>
      </c>
      <c r="O1685" t="s">
        <v>739</v>
      </c>
      <c r="P1685" t="s">
        <v>737</v>
      </c>
      <c r="Q1685" t="s">
        <v>736</v>
      </c>
      <c r="S1685" t="s">
        <v>740</v>
      </c>
      <c r="V1685" t="s">
        <v>741</v>
      </c>
      <c r="X1685" t="s">
        <v>742</v>
      </c>
      <c r="Y1685">
        <v>516</v>
      </c>
    </row>
    <row r="1686" spans="1:25" x14ac:dyDescent="0.25">
      <c r="A1686" s="9" t="s">
        <v>2964</v>
      </c>
      <c r="B1686" s="4" t="s">
        <v>733</v>
      </c>
      <c r="C1686" s="4" t="s">
        <v>1764</v>
      </c>
      <c r="D1686" t="s">
        <v>735</v>
      </c>
      <c r="E1686" t="s">
        <v>1</v>
      </c>
      <c r="G1686" t="s">
        <v>736</v>
      </c>
      <c r="H1686" t="s">
        <v>3227</v>
      </c>
      <c r="L1686" t="s">
        <v>737</v>
      </c>
      <c r="M1686" t="s">
        <v>738</v>
      </c>
      <c r="O1686" t="s">
        <v>739</v>
      </c>
      <c r="P1686" t="s">
        <v>737</v>
      </c>
      <c r="Q1686" t="s">
        <v>736</v>
      </c>
      <c r="S1686" t="s">
        <v>740</v>
      </c>
      <c r="V1686" t="s">
        <v>741</v>
      </c>
      <c r="X1686" t="s">
        <v>742</v>
      </c>
      <c r="Y1686">
        <v>565</v>
      </c>
    </row>
    <row r="1687" spans="1:25" x14ac:dyDescent="0.25">
      <c r="A1687" s="9" t="s">
        <v>2964</v>
      </c>
      <c r="B1687" s="4" t="s">
        <v>733</v>
      </c>
      <c r="C1687" s="4" t="s">
        <v>1764</v>
      </c>
      <c r="D1687" t="s">
        <v>735</v>
      </c>
      <c r="E1687" t="s">
        <v>1</v>
      </c>
      <c r="G1687" t="s">
        <v>736</v>
      </c>
      <c r="H1687" t="s">
        <v>10</v>
      </c>
      <c r="L1687" t="s">
        <v>737</v>
      </c>
      <c r="M1687" t="s">
        <v>738</v>
      </c>
      <c r="O1687" t="s">
        <v>739</v>
      </c>
      <c r="P1687" t="s">
        <v>737</v>
      </c>
      <c r="Q1687" t="s">
        <v>736</v>
      </c>
      <c r="S1687" t="s">
        <v>740</v>
      </c>
      <c r="V1687" t="s">
        <v>741</v>
      </c>
      <c r="X1687" t="s">
        <v>742</v>
      </c>
      <c r="Y1687">
        <v>572</v>
      </c>
    </row>
    <row r="1688" spans="1:25" x14ac:dyDescent="0.25">
      <c r="A1688" s="9" t="s">
        <v>2964</v>
      </c>
      <c r="B1688" s="4" t="s">
        <v>733</v>
      </c>
      <c r="C1688" s="4" t="s">
        <v>1764</v>
      </c>
      <c r="D1688" t="s">
        <v>735</v>
      </c>
      <c r="E1688" t="s">
        <v>1</v>
      </c>
      <c r="G1688" t="s">
        <v>736</v>
      </c>
      <c r="H1688" t="s">
        <v>142</v>
      </c>
      <c r="L1688" t="s">
        <v>737</v>
      </c>
      <c r="M1688" t="s">
        <v>738</v>
      </c>
      <c r="O1688" t="s">
        <v>739</v>
      </c>
      <c r="P1688" t="s">
        <v>737</v>
      </c>
      <c r="Q1688" t="s">
        <v>736</v>
      </c>
      <c r="S1688" t="s">
        <v>740</v>
      </c>
      <c r="V1688" t="s">
        <v>741</v>
      </c>
      <c r="X1688" t="s">
        <v>742</v>
      </c>
      <c r="Y1688">
        <v>579</v>
      </c>
    </row>
    <row r="1689" spans="1:25" x14ac:dyDescent="0.25">
      <c r="A1689" s="9" t="s">
        <v>2965</v>
      </c>
      <c r="B1689" s="4" t="s">
        <v>733</v>
      </c>
      <c r="C1689" s="4">
        <v>431531383906</v>
      </c>
    </row>
    <row r="1690" spans="1:25" x14ac:dyDescent="0.25">
      <c r="A1690" s="9" t="s">
        <v>2308</v>
      </c>
      <c r="D1690" s="2" t="s">
        <v>735</v>
      </c>
      <c r="E1690" t="s">
        <v>1</v>
      </c>
      <c r="G1690" t="s">
        <v>736</v>
      </c>
      <c r="I1690" t="s">
        <v>737</v>
      </c>
      <c r="L1690" t="s">
        <v>740</v>
      </c>
      <c r="N1690" t="s">
        <v>739</v>
      </c>
      <c r="O1690" t="s">
        <v>741</v>
      </c>
      <c r="Q1690" t="s">
        <v>742</v>
      </c>
      <c r="R1690">
        <v>10002</v>
      </c>
      <c r="S1690" t="s">
        <v>45</v>
      </c>
    </row>
    <row r="1691" spans="1:25" x14ac:dyDescent="0.25">
      <c r="A1691" s="9" t="s">
        <v>2965</v>
      </c>
      <c r="B1691" s="4" t="s">
        <v>733</v>
      </c>
      <c r="C1691" s="4">
        <v>431531383906</v>
      </c>
    </row>
    <row r="1692" spans="1:25" x14ac:dyDescent="0.25">
      <c r="A1692" s="9" t="s">
        <v>2308</v>
      </c>
      <c r="D1692" s="2" t="s">
        <v>735</v>
      </c>
      <c r="E1692" t="s">
        <v>1</v>
      </c>
      <c r="G1692" t="s">
        <v>736</v>
      </c>
      <c r="I1692" t="s">
        <v>737</v>
      </c>
      <c r="L1692" t="s">
        <v>740</v>
      </c>
      <c r="N1692" t="s">
        <v>739</v>
      </c>
      <c r="O1692" t="s">
        <v>741</v>
      </c>
      <c r="Q1692" t="s">
        <v>742</v>
      </c>
      <c r="R1692">
        <v>10008</v>
      </c>
      <c r="S1692" t="s">
        <v>55</v>
      </c>
    </row>
    <row r="1693" spans="1:25" x14ac:dyDescent="0.25">
      <c r="A1693" s="9" t="s">
        <v>2965</v>
      </c>
      <c r="B1693" s="4" t="s">
        <v>733</v>
      </c>
      <c r="C1693" s="4">
        <v>431531383906</v>
      </c>
    </row>
    <row r="1694" spans="1:25" x14ac:dyDescent="0.25">
      <c r="A1694" s="9" t="s">
        <v>2308</v>
      </c>
      <c r="D1694" s="2" t="s">
        <v>735</v>
      </c>
      <c r="E1694" t="s">
        <v>1</v>
      </c>
      <c r="G1694" t="s">
        <v>736</v>
      </c>
      <c r="I1694" t="s">
        <v>737</v>
      </c>
      <c r="L1694" t="s">
        <v>740</v>
      </c>
      <c r="N1694" t="s">
        <v>739</v>
      </c>
      <c r="O1694" t="s">
        <v>741</v>
      </c>
      <c r="Q1694" t="s">
        <v>742</v>
      </c>
      <c r="R1694">
        <v>10010</v>
      </c>
      <c r="S1694" t="s">
        <v>322</v>
      </c>
    </row>
    <row r="1695" spans="1:25" x14ac:dyDescent="0.25">
      <c r="A1695" s="9" t="s">
        <v>2965</v>
      </c>
      <c r="B1695" s="4" t="s">
        <v>733</v>
      </c>
      <c r="C1695" s="4">
        <v>431531383906</v>
      </c>
    </row>
    <row r="1696" spans="1:25" x14ac:dyDescent="0.25">
      <c r="A1696" s="9" t="s">
        <v>2308</v>
      </c>
      <c r="D1696" s="2" t="s">
        <v>735</v>
      </c>
      <c r="E1696" t="s">
        <v>1</v>
      </c>
      <c r="G1696" t="s">
        <v>736</v>
      </c>
      <c r="I1696" t="s">
        <v>737</v>
      </c>
      <c r="L1696" t="s">
        <v>740</v>
      </c>
      <c r="N1696" t="s">
        <v>739</v>
      </c>
      <c r="O1696" t="s">
        <v>741</v>
      </c>
      <c r="Q1696" t="s">
        <v>742</v>
      </c>
      <c r="R1696">
        <v>515</v>
      </c>
      <c r="S1696" t="s">
        <v>126</v>
      </c>
    </row>
    <row r="1697" spans="1:27" x14ac:dyDescent="0.25">
      <c r="A1697" s="9" t="s">
        <v>2965</v>
      </c>
      <c r="B1697" s="4" t="s">
        <v>733</v>
      </c>
      <c r="C1697" s="4">
        <v>431531383906</v>
      </c>
    </row>
    <row r="1698" spans="1:27" x14ac:dyDescent="0.25">
      <c r="A1698" s="9" t="s">
        <v>2308</v>
      </c>
      <c r="D1698" s="2" t="s">
        <v>735</v>
      </c>
      <c r="E1698" t="s">
        <v>1</v>
      </c>
      <c r="G1698" t="s">
        <v>736</v>
      </c>
      <c r="I1698" t="s">
        <v>737</v>
      </c>
      <c r="L1698" t="s">
        <v>740</v>
      </c>
      <c r="N1698" t="s">
        <v>739</v>
      </c>
      <c r="O1698" t="s">
        <v>741</v>
      </c>
      <c r="Q1698" t="s">
        <v>742</v>
      </c>
      <c r="R1698">
        <v>516</v>
      </c>
      <c r="S1698" t="s">
        <v>141</v>
      </c>
    </row>
    <row r="1699" spans="1:27" x14ac:dyDescent="0.25">
      <c r="A1699" s="9" t="s">
        <v>2965</v>
      </c>
      <c r="B1699" s="4" t="s">
        <v>733</v>
      </c>
      <c r="C1699" s="4">
        <v>431531383906</v>
      </c>
    </row>
    <row r="1700" spans="1:27" x14ac:dyDescent="0.25">
      <c r="A1700" s="9" t="s">
        <v>2308</v>
      </c>
      <c r="D1700" s="2" t="s">
        <v>735</v>
      </c>
      <c r="E1700" t="s">
        <v>1</v>
      </c>
      <c r="G1700" t="s">
        <v>736</v>
      </c>
      <c r="I1700" t="s">
        <v>737</v>
      </c>
      <c r="L1700" t="s">
        <v>740</v>
      </c>
      <c r="N1700" t="s">
        <v>739</v>
      </c>
      <c r="O1700" t="s">
        <v>741</v>
      </c>
      <c r="Q1700" t="s">
        <v>742</v>
      </c>
      <c r="R1700">
        <v>574</v>
      </c>
      <c r="S1700" t="s">
        <v>6</v>
      </c>
    </row>
    <row r="1701" spans="1:27" x14ac:dyDescent="0.25">
      <c r="A1701" s="9" t="s">
        <v>2965</v>
      </c>
      <c r="B1701" s="4" t="s">
        <v>733</v>
      </c>
      <c r="C1701" s="4">
        <v>431531383906</v>
      </c>
    </row>
    <row r="1702" spans="1:27" x14ac:dyDescent="0.25">
      <c r="A1702" s="9" t="s">
        <v>2308</v>
      </c>
      <c r="D1702" s="2" t="s">
        <v>735</v>
      </c>
      <c r="E1702" t="s">
        <v>1</v>
      </c>
      <c r="G1702" t="s">
        <v>736</v>
      </c>
      <c r="I1702" t="s">
        <v>737</v>
      </c>
      <c r="L1702" t="s">
        <v>740</v>
      </c>
      <c r="N1702" t="s">
        <v>739</v>
      </c>
      <c r="O1702" t="s">
        <v>741</v>
      </c>
      <c r="Q1702" t="s">
        <v>742</v>
      </c>
      <c r="R1702">
        <v>563</v>
      </c>
      <c r="S1702" t="s">
        <v>144</v>
      </c>
    </row>
    <row r="1703" spans="1:27" x14ac:dyDescent="0.25">
      <c r="A1703" s="9" t="s">
        <v>2966</v>
      </c>
      <c r="B1703" s="4" t="s">
        <v>1765</v>
      </c>
      <c r="C1703" s="4" t="s">
        <v>1766</v>
      </c>
      <c r="D1703" t="s">
        <v>743</v>
      </c>
      <c r="E1703" t="s">
        <v>1</v>
      </c>
      <c r="G1703" t="s">
        <v>744</v>
      </c>
      <c r="H1703" t="s">
        <v>321</v>
      </c>
      <c r="L1703">
        <v>300</v>
      </c>
      <c r="M1703" t="s">
        <v>745</v>
      </c>
      <c r="N1703" t="s">
        <v>746</v>
      </c>
      <c r="O1703" t="s">
        <v>747</v>
      </c>
      <c r="Q1703" t="s">
        <v>4</v>
      </c>
      <c r="W1703" t="s">
        <v>4</v>
      </c>
      <c r="X1703" t="s">
        <v>748</v>
      </c>
      <c r="AA1703">
        <v>566</v>
      </c>
    </row>
    <row r="1704" spans="1:27" x14ac:dyDescent="0.25">
      <c r="A1704" s="9" t="s">
        <v>2966</v>
      </c>
      <c r="B1704" s="4" t="s">
        <v>1765</v>
      </c>
      <c r="C1704" s="4" t="s">
        <v>1766</v>
      </c>
      <c r="D1704" t="s">
        <v>743</v>
      </c>
      <c r="E1704" t="s">
        <v>1</v>
      </c>
      <c r="G1704" t="s">
        <v>744</v>
      </c>
      <c r="H1704" t="s">
        <v>127</v>
      </c>
      <c r="L1704">
        <v>300</v>
      </c>
      <c r="M1704" t="s">
        <v>745</v>
      </c>
      <c r="N1704" t="s">
        <v>746</v>
      </c>
      <c r="O1704" t="s">
        <v>747</v>
      </c>
      <c r="Q1704" t="s">
        <v>4</v>
      </c>
      <c r="W1704" t="s">
        <v>4</v>
      </c>
      <c r="X1704" t="s">
        <v>748</v>
      </c>
      <c r="AA1704">
        <v>590</v>
      </c>
    </row>
    <row r="1705" spans="1:27" x14ac:dyDescent="0.25">
      <c r="A1705" s="9" t="s">
        <v>2967</v>
      </c>
      <c r="B1705" s="4" t="s">
        <v>1767</v>
      </c>
      <c r="C1705" s="4" t="s">
        <v>1766</v>
      </c>
      <c r="D1705" t="s">
        <v>743</v>
      </c>
      <c r="E1705" t="s">
        <v>67</v>
      </c>
      <c r="F1705" t="s">
        <v>1768</v>
      </c>
      <c r="G1705" t="s">
        <v>744</v>
      </c>
      <c r="H1705" t="s">
        <v>3227</v>
      </c>
      <c r="L1705">
        <v>300</v>
      </c>
      <c r="M1705" t="s">
        <v>745</v>
      </c>
      <c r="N1705" t="s">
        <v>746</v>
      </c>
      <c r="O1705" t="s">
        <v>747</v>
      </c>
      <c r="Q1705" t="s">
        <v>4</v>
      </c>
      <c r="W1705" t="s">
        <v>4</v>
      </c>
      <c r="X1705" t="s">
        <v>748</v>
      </c>
      <c r="AA1705">
        <v>565</v>
      </c>
    </row>
    <row r="1706" spans="1:27" x14ac:dyDescent="0.25">
      <c r="A1706" s="9" t="s">
        <v>2967</v>
      </c>
      <c r="B1706" s="4" t="s">
        <v>1767</v>
      </c>
      <c r="C1706" s="4" t="s">
        <v>1766</v>
      </c>
      <c r="D1706" t="s">
        <v>743</v>
      </c>
      <c r="E1706" t="s">
        <v>67</v>
      </c>
      <c r="F1706" t="s">
        <v>1768</v>
      </c>
      <c r="G1706" t="s">
        <v>744</v>
      </c>
      <c r="H1706" t="s">
        <v>10</v>
      </c>
      <c r="L1706">
        <v>300</v>
      </c>
      <c r="M1706" t="s">
        <v>745</v>
      </c>
      <c r="N1706" t="s">
        <v>746</v>
      </c>
      <c r="O1706" t="s">
        <v>747</v>
      </c>
      <c r="Q1706" t="s">
        <v>4</v>
      </c>
      <c r="W1706" t="s">
        <v>4</v>
      </c>
      <c r="X1706" t="s">
        <v>748</v>
      </c>
      <c r="AA1706">
        <v>572</v>
      </c>
    </row>
    <row r="1707" spans="1:27" x14ac:dyDescent="0.25">
      <c r="A1707" s="9" t="s">
        <v>2967</v>
      </c>
      <c r="B1707" s="4" t="s">
        <v>1767</v>
      </c>
      <c r="C1707" s="4" t="s">
        <v>1766</v>
      </c>
      <c r="D1707" t="s">
        <v>743</v>
      </c>
      <c r="E1707" t="s">
        <v>67</v>
      </c>
      <c r="F1707" t="s">
        <v>1768</v>
      </c>
      <c r="G1707" t="s">
        <v>744</v>
      </c>
      <c r="H1707" t="s">
        <v>142</v>
      </c>
      <c r="L1707">
        <v>300</v>
      </c>
      <c r="M1707" t="s">
        <v>745</v>
      </c>
      <c r="N1707" t="s">
        <v>746</v>
      </c>
      <c r="O1707" t="s">
        <v>747</v>
      </c>
      <c r="Q1707" t="s">
        <v>4</v>
      </c>
      <c r="W1707" t="s">
        <v>4</v>
      </c>
      <c r="X1707" t="s">
        <v>748</v>
      </c>
      <c r="AA1707">
        <v>579</v>
      </c>
    </row>
    <row r="1708" spans="1:27" x14ac:dyDescent="0.25">
      <c r="A1708" s="9" t="s">
        <v>2968</v>
      </c>
      <c r="B1708" s="4" t="s">
        <v>1769</v>
      </c>
      <c r="C1708" s="4" t="s">
        <v>1766</v>
      </c>
      <c r="D1708" t="s">
        <v>743</v>
      </c>
      <c r="E1708" t="s">
        <v>1</v>
      </c>
      <c r="G1708" t="s">
        <v>744</v>
      </c>
      <c r="H1708" t="s">
        <v>143</v>
      </c>
      <c r="L1708">
        <v>300</v>
      </c>
      <c r="M1708" t="s">
        <v>745</v>
      </c>
      <c r="N1708" t="s">
        <v>746</v>
      </c>
      <c r="O1708" t="s">
        <v>747</v>
      </c>
      <c r="Q1708" t="s">
        <v>4</v>
      </c>
      <c r="W1708" t="s">
        <v>4</v>
      </c>
      <c r="X1708" t="s">
        <v>748</v>
      </c>
      <c r="AA1708">
        <v>577</v>
      </c>
    </row>
    <row r="1709" spans="1:27" x14ac:dyDescent="0.25">
      <c r="A1709" s="9" t="s">
        <v>2968</v>
      </c>
      <c r="B1709" s="4" t="s">
        <v>1769</v>
      </c>
      <c r="C1709" s="4" t="s">
        <v>1766</v>
      </c>
      <c r="D1709" t="s">
        <v>743</v>
      </c>
      <c r="E1709" t="s">
        <v>1</v>
      </c>
      <c r="G1709" t="s">
        <v>744</v>
      </c>
      <c r="H1709" t="s">
        <v>23</v>
      </c>
      <c r="L1709">
        <v>300</v>
      </c>
      <c r="M1709" t="s">
        <v>745</v>
      </c>
      <c r="N1709" t="s">
        <v>746</v>
      </c>
      <c r="O1709" t="s">
        <v>747</v>
      </c>
      <c r="Q1709" t="s">
        <v>4</v>
      </c>
      <c r="W1709" t="s">
        <v>4</v>
      </c>
      <c r="X1709" t="s">
        <v>748</v>
      </c>
      <c r="AA1709">
        <v>575</v>
      </c>
    </row>
    <row r="1710" spans="1:27" x14ac:dyDescent="0.25">
      <c r="A1710" s="9" t="s">
        <v>2969</v>
      </c>
      <c r="D1710" t="s">
        <v>743</v>
      </c>
      <c r="E1710" t="s">
        <v>1</v>
      </c>
      <c r="G1710" t="s">
        <v>744</v>
      </c>
      <c r="H1710" t="s">
        <v>81</v>
      </c>
      <c r="L1710">
        <v>300</v>
      </c>
      <c r="M1710" t="s">
        <v>745</v>
      </c>
      <c r="N1710" t="s">
        <v>746</v>
      </c>
      <c r="O1710" t="s">
        <v>747</v>
      </c>
      <c r="Q1710" t="s">
        <v>4</v>
      </c>
      <c r="W1710" t="s">
        <v>4</v>
      </c>
      <c r="X1710" t="s">
        <v>748</v>
      </c>
      <c r="AA1710">
        <v>508</v>
      </c>
    </row>
    <row r="1711" spans="1:27" x14ac:dyDescent="0.25">
      <c r="A1711" s="9" t="s">
        <v>2970</v>
      </c>
      <c r="B1711" s="4">
        <v>6046661406</v>
      </c>
      <c r="C1711" s="4">
        <v>6046660954</v>
      </c>
      <c r="D1711" t="s">
        <v>743</v>
      </c>
      <c r="E1711" t="s">
        <v>1</v>
      </c>
      <c r="G1711" t="s">
        <v>744</v>
      </c>
      <c r="H1711" t="s">
        <v>81</v>
      </c>
      <c r="L1711">
        <v>300</v>
      </c>
      <c r="M1711" t="s">
        <v>745</v>
      </c>
      <c r="N1711" t="s">
        <v>746</v>
      </c>
      <c r="O1711" t="s">
        <v>747</v>
      </c>
      <c r="Q1711" t="s">
        <v>4</v>
      </c>
      <c r="W1711" t="s">
        <v>4</v>
      </c>
      <c r="X1711" t="s">
        <v>748</v>
      </c>
      <c r="AA1711">
        <v>508</v>
      </c>
    </row>
    <row r="1712" spans="1:27" x14ac:dyDescent="0.25">
      <c r="A1712" s="9" t="s">
        <v>2971</v>
      </c>
      <c r="D1712" t="s">
        <v>743</v>
      </c>
      <c r="E1712" t="s">
        <v>67</v>
      </c>
      <c r="G1712" t="s">
        <v>744</v>
      </c>
      <c r="H1712" t="s">
        <v>100</v>
      </c>
      <c r="L1712">
        <v>300</v>
      </c>
      <c r="M1712" t="s">
        <v>745</v>
      </c>
      <c r="N1712" t="s">
        <v>746</v>
      </c>
      <c r="O1712" t="s">
        <v>747</v>
      </c>
      <c r="Q1712" t="s">
        <v>4</v>
      </c>
      <c r="W1712" t="s">
        <v>4</v>
      </c>
      <c r="X1712" t="s">
        <v>748</v>
      </c>
      <c r="AA1712">
        <v>501</v>
      </c>
    </row>
    <row r="1713" spans="1:27" x14ac:dyDescent="0.25">
      <c r="A1713" s="9" t="s">
        <v>2971</v>
      </c>
      <c r="D1713" t="s">
        <v>743</v>
      </c>
      <c r="E1713" t="s">
        <v>67</v>
      </c>
      <c r="G1713" t="s">
        <v>744</v>
      </c>
      <c r="H1713" t="s">
        <v>101</v>
      </c>
      <c r="L1713">
        <v>300</v>
      </c>
      <c r="M1713" t="s">
        <v>745</v>
      </c>
      <c r="N1713" t="s">
        <v>746</v>
      </c>
      <c r="O1713" t="s">
        <v>747</v>
      </c>
      <c r="Q1713" t="s">
        <v>4</v>
      </c>
      <c r="W1713" t="s">
        <v>4</v>
      </c>
      <c r="X1713" t="s">
        <v>748</v>
      </c>
      <c r="AA1713">
        <v>510</v>
      </c>
    </row>
    <row r="1714" spans="1:27" x14ac:dyDescent="0.25">
      <c r="A1714" s="9" t="s">
        <v>2972</v>
      </c>
      <c r="B1714" s="4" t="s">
        <v>1770</v>
      </c>
      <c r="C1714" s="4" t="s">
        <v>1766</v>
      </c>
      <c r="D1714" t="s">
        <v>743</v>
      </c>
      <c r="E1714" t="s">
        <v>1</v>
      </c>
      <c r="G1714" t="s">
        <v>744</v>
      </c>
      <c r="H1714" t="s">
        <v>126</v>
      </c>
      <c r="L1714">
        <v>300</v>
      </c>
      <c r="M1714" t="s">
        <v>745</v>
      </c>
      <c r="N1714" t="s">
        <v>746</v>
      </c>
      <c r="O1714" t="s">
        <v>747</v>
      </c>
      <c r="Q1714" t="s">
        <v>4</v>
      </c>
      <c r="W1714" t="s">
        <v>4</v>
      </c>
      <c r="X1714" t="s">
        <v>748</v>
      </c>
      <c r="AA1714">
        <v>515</v>
      </c>
    </row>
    <row r="1715" spans="1:27" x14ac:dyDescent="0.25">
      <c r="A1715" s="9" t="s">
        <v>2973</v>
      </c>
      <c r="B1715" s="4" t="s">
        <v>1771</v>
      </c>
      <c r="C1715" s="4" t="s">
        <v>1766</v>
      </c>
      <c r="D1715" t="s">
        <v>743</v>
      </c>
      <c r="E1715" t="s">
        <v>67</v>
      </c>
      <c r="G1715" t="s">
        <v>744</v>
      </c>
      <c r="H1715" t="s">
        <v>3227</v>
      </c>
      <c r="L1715">
        <v>300</v>
      </c>
      <c r="M1715" t="s">
        <v>745</v>
      </c>
      <c r="N1715" t="s">
        <v>746</v>
      </c>
      <c r="O1715" t="s">
        <v>747</v>
      </c>
      <c r="Q1715" t="s">
        <v>4</v>
      </c>
      <c r="W1715" t="s">
        <v>4</v>
      </c>
      <c r="X1715" t="s">
        <v>748</v>
      </c>
      <c r="AA1715">
        <v>565</v>
      </c>
    </row>
    <row r="1716" spans="1:27" x14ac:dyDescent="0.25">
      <c r="A1716" s="9" t="s">
        <v>2974</v>
      </c>
      <c r="B1716" s="4" t="s">
        <v>1772</v>
      </c>
      <c r="C1716" s="4" t="s">
        <v>1773</v>
      </c>
      <c r="D1716" t="s">
        <v>743</v>
      </c>
      <c r="E1716" t="s">
        <v>1</v>
      </c>
      <c r="G1716" t="s">
        <v>744</v>
      </c>
      <c r="H1716" t="s">
        <v>147</v>
      </c>
      <c r="L1716">
        <v>300</v>
      </c>
      <c r="M1716" t="s">
        <v>745</v>
      </c>
      <c r="N1716" t="s">
        <v>746</v>
      </c>
      <c r="O1716" t="s">
        <v>747</v>
      </c>
      <c r="Q1716" t="s">
        <v>4</v>
      </c>
      <c r="W1716" t="s">
        <v>4</v>
      </c>
      <c r="X1716" t="s">
        <v>748</v>
      </c>
      <c r="AA1716">
        <v>568</v>
      </c>
    </row>
    <row r="1717" spans="1:27" x14ac:dyDescent="0.25">
      <c r="A1717" s="9" t="s">
        <v>2975</v>
      </c>
      <c r="B1717" s="4">
        <v>6046661444</v>
      </c>
      <c r="C1717" s="4">
        <v>6046660954</v>
      </c>
      <c r="D1717" t="s">
        <v>743</v>
      </c>
      <c r="E1717" t="s">
        <v>25</v>
      </c>
      <c r="F1717" t="s">
        <v>1774</v>
      </c>
      <c r="G1717" t="s">
        <v>744</v>
      </c>
      <c r="H1717"/>
      <c r="L1717">
        <v>300</v>
      </c>
      <c r="M1717" t="s">
        <v>745</v>
      </c>
      <c r="N1717" t="s">
        <v>746</v>
      </c>
      <c r="O1717" t="s">
        <v>747</v>
      </c>
      <c r="Q1717" t="s">
        <v>4</v>
      </c>
      <c r="W1717" t="s">
        <v>4</v>
      </c>
      <c r="X1717" t="s">
        <v>748</v>
      </c>
    </row>
    <row r="1718" spans="1:27" x14ac:dyDescent="0.25">
      <c r="A1718" s="9" t="s">
        <v>2976</v>
      </c>
      <c r="B1718" s="4" t="s">
        <v>1775</v>
      </c>
      <c r="C1718" s="4" t="s">
        <v>1766</v>
      </c>
      <c r="D1718" t="s">
        <v>1776</v>
      </c>
      <c r="E1718" t="s">
        <v>1</v>
      </c>
      <c r="G1718" t="s">
        <v>744</v>
      </c>
      <c r="H1718" t="s">
        <v>6</v>
      </c>
      <c r="L1718">
        <v>300</v>
      </c>
      <c r="M1718" t="s">
        <v>745</v>
      </c>
      <c r="N1718" t="s">
        <v>746</v>
      </c>
      <c r="O1718" t="s">
        <v>747</v>
      </c>
      <c r="Q1718" t="s">
        <v>4</v>
      </c>
      <c r="W1718" t="s">
        <v>4</v>
      </c>
      <c r="X1718" t="s">
        <v>748</v>
      </c>
      <c r="AA1718">
        <v>574</v>
      </c>
    </row>
    <row r="1719" spans="1:27" x14ac:dyDescent="0.25">
      <c r="A1719" s="9" t="s">
        <v>2977</v>
      </c>
      <c r="D1719" t="s">
        <v>743</v>
      </c>
      <c r="E1719" t="s">
        <v>67</v>
      </c>
      <c r="G1719" t="s">
        <v>744</v>
      </c>
      <c r="H1719" t="s">
        <v>6</v>
      </c>
      <c r="L1719">
        <v>300</v>
      </c>
      <c r="M1719" t="s">
        <v>745</v>
      </c>
      <c r="N1719" t="s">
        <v>746</v>
      </c>
      <c r="O1719" t="s">
        <v>747</v>
      </c>
      <c r="Q1719" t="s">
        <v>4</v>
      </c>
      <c r="W1719" t="s">
        <v>4</v>
      </c>
      <c r="X1719" t="s">
        <v>748</v>
      </c>
      <c r="AA1719">
        <v>574</v>
      </c>
    </row>
    <row r="1720" spans="1:27" x14ac:dyDescent="0.25">
      <c r="A1720" s="9" t="s">
        <v>2978</v>
      </c>
      <c r="B1720" s="4" t="s">
        <v>1777</v>
      </c>
      <c r="C1720" s="4" t="s">
        <v>757</v>
      </c>
      <c r="D1720" t="s">
        <v>1778</v>
      </c>
      <c r="E1720" t="s">
        <v>67</v>
      </c>
      <c r="G1720" t="s">
        <v>751</v>
      </c>
      <c r="H1720" t="s">
        <v>195</v>
      </c>
      <c r="L1720" t="s">
        <v>752</v>
      </c>
      <c r="M1720" t="s">
        <v>753</v>
      </c>
      <c r="O1720" t="s">
        <v>754</v>
      </c>
      <c r="P1720" t="s">
        <v>752</v>
      </c>
      <c r="S1720" t="s">
        <v>753</v>
      </c>
      <c r="U1720" t="s">
        <v>754</v>
      </c>
      <c r="V1720" t="s">
        <v>755</v>
      </c>
      <c r="W1720" t="s">
        <v>755</v>
      </c>
      <c r="X1720" t="s">
        <v>267</v>
      </c>
      <c r="Y1720">
        <v>10004</v>
      </c>
    </row>
    <row r="1721" spans="1:27" x14ac:dyDescent="0.25">
      <c r="A1721" s="9" t="s">
        <v>2978</v>
      </c>
      <c r="B1721" s="4" t="s">
        <v>1777</v>
      </c>
      <c r="C1721" s="4" t="s">
        <v>757</v>
      </c>
      <c r="D1721" t="s">
        <v>1778</v>
      </c>
      <c r="E1721" t="s">
        <v>67</v>
      </c>
      <c r="G1721" t="s">
        <v>751</v>
      </c>
      <c r="H1721" t="s">
        <v>55</v>
      </c>
      <c r="L1721" t="s">
        <v>752</v>
      </c>
      <c r="M1721" t="s">
        <v>753</v>
      </c>
      <c r="O1721" t="s">
        <v>754</v>
      </c>
      <c r="P1721" t="s">
        <v>752</v>
      </c>
      <c r="S1721" t="s">
        <v>753</v>
      </c>
      <c r="U1721" t="s">
        <v>754</v>
      </c>
      <c r="V1721" t="s">
        <v>755</v>
      </c>
      <c r="W1721" t="s">
        <v>755</v>
      </c>
      <c r="X1721" t="s">
        <v>267</v>
      </c>
      <c r="Y1721">
        <v>10008</v>
      </c>
    </row>
    <row r="1722" spans="1:27" x14ac:dyDescent="0.25">
      <c r="A1722" s="9" t="s">
        <v>2978</v>
      </c>
      <c r="B1722" s="4" t="s">
        <v>1777</v>
      </c>
      <c r="C1722" s="4" t="s">
        <v>757</v>
      </c>
      <c r="D1722" t="s">
        <v>1778</v>
      </c>
      <c r="E1722" t="s">
        <v>67</v>
      </c>
      <c r="G1722" t="s">
        <v>751</v>
      </c>
      <c r="H1722" t="s">
        <v>322</v>
      </c>
      <c r="L1722" t="s">
        <v>752</v>
      </c>
      <c r="M1722" t="s">
        <v>753</v>
      </c>
      <c r="O1722" t="s">
        <v>754</v>
      </c>
      <c r="P1722" t="s">
        <v>752</v>
      </c>
      <c r="S1722" t="s">
        <v>753</v>
      </c>
      <c r="U1722" t="s">
        <v>754</v>
      </c>
      <c r="V1722" t="s">
        <v>755</v>
      </c>
      <c r="W1722" t="s">
        <v>755</v>
      </c>
      <c r="X1722" t="s">
        <v>267</v>
      </c>
      <c r="Y1722">
        <v>10010</v>
      </c>
    </row>
    <row r="1723" spans="1:27" x14ac:dyDescent="0.25">
      <c r="A1723" s="9" t="s">
        <v>2978</v>
      </c>
      <c r="B1723" s="4" t="s">
        <v>1777</v>
      </c>
      <c r="C1723" s="4" t="s">
        <v>757</v>
      </c>
      <c r="D1723" t="s">
        <v>1778</v>
      </c>
      <c r="E1723" t="s">
        <v>67</v>
      </c>
      <c r="G1723" t="s">
        <v>751</v>
      </c>
      <c r="H1723" t="s">
        <v>81</v>
      </c>
      <c r="L1723" t="s">
        <v>752</v>
      </c>
      <c r="M1723" t="s">
        <v>753</v>
      </c>
      <c r="O1723" t="s">
        <v>754</v>
      </c>
      <c r="P1723" t="s">
        <v>752</v>
      </c>
      <c r="S1723" t="s">
        <v>753</v>
      </c>
      <c r="U1723" t="s">
        <v>754</v>
      </c>
      <c r="V1723" t="s">
        <v>755</v>
      </c>
      <c r="W1723" t="s">
        <v>755</v>
      </c>
      <c r="X1723" t="s">
        <v>267</v>
      </c>
      <c r="Y1723">
        <v>508</v>
      </c>
    </row>
    <row r="1724" spans="1:27" x14ac:dyDescent="0.25">
      <c r="A1724" s="9" t="s">
        <v>2978</v>
      </c>
      <c r="B1724" s="4" t="s">
        <v>1777</v>
      </c>
      <c r="C1724" s="4" t="s">
        <v>757</v>
      </c>
      <c r="D1724" t="s">
        <v>1778</v>
      </c>
      <c r="E1724" t="s">
        <v>67</v>
      </c>
      <c r="G1724" t="s">
        <v>751</v>
      </c>
      <c r="H1724" t="s">
        <v>101</v>
      </c>
      <c r="L1724" t="s">
        <v>752</v>
      </c>
      <c r="M1724" t="s">
        <v>753</v>
      </c>
      <c r="O1724" t="s">
        <v>754</v>
      </c>
      <c r="P1724" t="s">
        <v>752</v>
      </c>
      <c r="S1724" t="s">
        <v>753</v>
      </c>
      <c r="U1724" t="s">
        <v>754</v>
      </c>
      <c r="V1724" t="s">
        <v>755</v>
      </c>
      <c r="W1724" t="s">
        <v>755</v>
      </c>
      <c r="X1724" t="s">
        <v>267</v>
      </c>
      <c r="Y1724">
        <v>510</v>
      </c>
    </row>
    <row r="1725" spans="1:27" x14ac:dyDescent="0.25">
      <c r="A1725" s="9" t="s">
        <v>2978</v>
      </c>
      <c r="B1725" s="4" t="s">
        <v>1777</v>
      </c>
      <c r="C1725" s="4" t="s">
        <v>757</v>
      </c>
      <c r="D1725" t="s">
        <v>1778</v>
      </c>
      <c r="E1725" t="s">
        <v>67</v>
      </c>
      <c r="G1725" t="s">
        <v>751</v>
      </c>
      <c r="H1725" t="s">
        <v>143</v>
      </c>
      <c r="L1725" t="s">
        <v>752</v>
      </c>
      <c r="M1725" t="s">
        <v>753</v>
      </c>
      <c r="O1725" t="s">
        <v>754</v>
      </c>
      <c r="P1725" t="s">
        <v>752</v>
      </c>
      <c r="S1725" t="s">
        <v>753</v>
      </c>
      <c r="U1725" t="s">
        <v>754</v>
      </c>
      <c r="V1725" t="s">
        <v>755</v>
      </c>
      <c r="W1725" t="s">
        <v>755</v>
      </c>
      <c r="X1725" t="s">
        <v>267</v>
      </c>
      <c r="Y1725">
        <v>577</v>
      </c>
    </row>
    <row r="1726" spans="1:27" x14ac:dyDescent="0.25">
      <c r="A1726" s="9" t="s">
        <v>2979</v>
      </c>
      <c r="B1726" s="4" t="s">
        <v>1779</v>
      </c>
      <c r="C1726" s="4" t="s">
        <v>757</v>
      </c>
      <c r="D1726" t="s">
        <v>1780</v>
      </c>
      <c r="E1726" t="s">
        <v>1</v>
      </c>
      <c r="G1726" t="s">
        <v>751</v>
      </c>
      <c r="H1726" t="s">
        <v>126</v>
      </c>
      <c r="L1726" t="s">
        <v>752</v>
      </c>
      <c r="M1726" t="s">
        <v>753</v>
      </c>
      <c r="O1726" t="s">
        <v>754</v>
      </c>
      <c r="P1726" t="s">
        <v>752</v>
      </c>
      <c r="S1726" t="s">
        <v>753</v>
      </c>
      <c r="U1726" t="s">
        <v>754</v>
      </c>
      <c r="V1726" t="s">
        <v>755</v>
      </c>
      <c r="W1726" t="s">
        <v>755</v>
      </c>
      <c r="X1726" t="s">
        <v>267</v>
      </c>
      <c r="Y1726">
        <v>515</v>
      </c>
    </row>
    <row r="1727" spans="1:27" x14ac:dyDescent="0.25">
      <c r="A1727" s="9" t="s">
        <v>2979</v>
      </c>
      <c r="B1727" s="4" t="s">
        <v>1779</v>
      </c>
      <c r="C1727" s="4" t="s">
        <v>757</v>
      </c>
      <c r="D1727" t="s">
        <v>1780</v>
      </c>
      <c r="E1727" t="s">
        <v>1</v>
      </c>
      <c r="G1727" t="s">
        <v>751</v>
      </c>
      <c r="H1727" s="9" t="s">
        <v>3230</v>
      </c>
      <c r="L1727" t="s">
        <v>752</v>
      </c>
      <c r="M1727" t="s">
        <v>753</v>
      </c>
      <c r="O1727" t="s">
        <v>754</v>
      </c>
      <c r="P1727" t="s">
        <v>752</v>
      </c>
      <c r="S1727" t="s">
        <v>753</v>
      </c>
      <c r="U1727" t="s">
        <v>754</v>
      </c>
      <c r="V1727" t="s">
        <v>755</v>
      </c>
      <c r="W1727" t="s">
        <v>755</v>
      </c>
      <c r="X1727" t="s">
        <v>267</v>
      </c>
      <c r="Y1727">
        <v>560</v>
      </c>
    </row>
    <row r="1728" spans="1:27" x14ac:dyDescent="0.25">
      <c r="A1728" s="9" t="s">
        <v>2979</v>
      </c>
      <c r="B1728" s="4" t="s">
        <v>1779</v>
      </c>
      <c r="C1728" s="4" t="s">
        <v>757</v>
      </c>
      <c r="D1728" t="s">
        <v>1780</v>
      </c>
      <c r="E1728" t="s">
        <v>1</v>
      </c>
      <c r="G1728" t="s">
        <v>751</v>
      </c>
      <c r="H1728" t="s">
        <v>163</v>
      </c>
      <c r="L1728" t="s">
        <v>752</v>
      </c>
      <c r="M1728" t="s">
        <v>753</v>
      </c>
      <c r="O1728" t="s">
        <v>754</v>
      </c>
      <c r="P1728" t="s">
        <v>752</v>
      </c>
      <c r="S1728" t="s">
        <v>753</v>
      </c>
      <c r="U1728" t="s">
        <v>754</v>
      </c>
      <c r="V1728" t="s">
        <v>755</v>
      </c>
      <c r="W1728" t="s">
        <v>755</v>
      </c>
      <c r="X1728" t="s">
        <v>267</v>
      </c>
      <c r="Y1728">
        <v>561</v>
      </c>
    </row>
    <row r="1729" spans="1:25" x14ac:dyDescent="0.25">
      <c r="A1729" s="9" t="s">
        <v>2979</v>
      </c>
      <c r="B1729" s="4" t="s">
        <v>1779</v>
      </c>
      <c r="C1729" s="4" t="s">
        <v>757</v>
      </c>
      <c r="D1729" t="s">
        <v>1780</v>
      </c>
      <c r="E1729" t="s">
        <v>1</v>
      </c>
      <c r="G1729" t="s">
        <v>751</v>
      </c>
      <c r="H1729" t="s">
        <v>6</v>
      </c>
      <c r="L1729" t="s">
        <v>752</v>
      </c>
      <c r="M1729" t="s">
        <v>753</v>
      </c>
      <c r="O1729" t="s">
        <v>754</v>
      </c>
      <c r="P1729" t="s">
        <v>752</v>
      </c>
      <c r="S1729" t="s">
        <v>753</v>
      </c>
      <c r="U1729" t="s">
        <v>754</v>
      </c>
      <c r="V1729" t="s">
        <v>755</v>
      </c>
      <c r="W1729" t="s">
        <v>755</v>
      </c>
      <c r="X1729" t="s">
        <v>267</v>
      </c>
      <c r="Y1729">
        <v>574</v>
      </c>
    </row>
    <row r="1730" spans="1:25" x14ac:dyDescent="0.25">
      <c r="A1730" s="9" t="s">
        <v>2980</v>
      </c>
      <c r="B1730" s="4" t="s">
        <v>1781</v>
      </c>
      <c r="C1730" s="4" t="s">
        <v>757</v>
      </c>
      <c r="D1730" t="s">
        <v>1782</v>
      </c>
      <c r="E1730" t="s">
        <v>67</v>
      </c>
      <c r="G1730" t="s">
        <v>751</v>
      </c>
      <c r="H1730" t="s">
        <v>100</v>
      </c>
      <c r="L1730" t="s">
        <v>752</v>
      </c>
      <c r="M1730" t="s">
        <v>753</v>
      </c>
      <c r="O1730" t="s">
        <v>754</v>
      </c>
      <c r="P1730" t="s">
        <v>752</v>
      </c>
      <c r="S1730" t="s">
        <v>753</v>
      </c>
      <c r="U1730" t="s">
        <v>754</v>
      </c>
      <c r="V1730" t="s">
        <v>755</v>
      </c>
      <c r="W1730" t="s">
        <v>755</v>
      </c>
      <c r="X1730" t="s">
        <v>267</v>
      </c>
      <c r="Y1730">
        <v>501</v>
      </c>
    </row>
    <row r="1731" spans="1:25" x14ac:dyDescent="0.25">
      <c r="A1731" s="9" t="s">
        <v>2980</v>
      </c>
      <c r="B1731" s="4" t="s">
        <v>1781</v>
      </c>
      <c r="C1731" s="4" t="s">
        <v>757</v>
      </c>
      <c r="D1731" t="s">
        <v>1782</v>
      </c>
      <c r="E1731" t="s">
        <v>67</v>
      </c>
      <c r="G1731" t="s">
        <v>751</v>
      </c>
      <c r="H1731" t="s">
        <v>141</v>
      </c>
      <c r="L1731" t="s">
        <v>752</v>
      </c>
      <c r="M1731" t="s">
        <v>753</v>
      </c>
      <c r="O1731" t="s">
        <v>754</v>
      </c>
      <c r="P1731" t="s">
        <v>752</v>
      </c>
      <c r="S1731" t="s">
        <v>753</v>
      </c>
      <c r="U1731" t="s">
        <v>754</v>
      </c>
      <c r="V1731" t="s">
        <v>755</v>
      </c>
      <c r="W1731" t="s">
        <v>755</v>
      </c>
      <c r="X1731" t="s">
        <v>267</v>
      </c>
      <c r="Y1731">
        <v>516</v>
      </c>
    </row>
    <row r="1732" spans="1:25" x14ac:dyDescent="0.25">
      <c r="A1732" s="9" t="s">
        <v>2980</v>
      </c>
      <c r="B1732" s="4" t="s">
        <v>1781</v>
      </c>
      <c r="C1732" s="4" t="s">
        <v>757</v>
      </c>
      <c r="D1732" t="s">
        <v>1782</v>
      </c>
      <c r="E1732" t="s">
        <v>67</v>
      </c>
      <c r="G1732" t="s">
        <v>751</v>
      </c>
      <c r="H1732" t="s">
        <v>144</v>
      </c>
      <c r="L1732" t="s">
        <v>752</v>
      </c>
      <c r="M1732" t="s">
        <v>753</v>
      </c>
      <c r="O1732" t="s">
        <v>754</v>
      </c>
      <c r="P1732" t="s">
        <v>752</v>
      </c>
      <c r="S1732" t="s">
        <v>753</v>
      </c>
      <c r="U1732" t="s">
        <v>754</v>
      </c>
      <c r="V1732" t="s">
        <v>755</v>
      </c>
      <c r="W1732" t="s">
        <v>755</v>
      </c>
      <c r="X1732" t="s">
        <v>267</v>
      </c>
      <c r="Y1732">
        <v>563</v>
      </c>
    </row>
    <row r="1733" spans="1:25" x14ac:dyDescent="0.25">
      <c r="A1733" s="9" t="s">
        <v>2980</v>
      </c>
      <c r="B1733" s="4" t="s">
        <v>1781</v>
      </c>
      <c r="C1733" s="4" t="s">
        <v>757</v>
      </c>
      <c r="D1733" t="s">
        <v>1782</v>
      </c>
      <c r="E1733" t="s">
        <v>67</v>
      </c>
      <c r="G1733" t="s">
        <v>751</v>
      </c>
      <c r="H1733" t="s">
        <v>3227</v>
      </c>
      <c r="L1733" t="s">
        <v>752</v>
      </c>
      <c r="M1733" t="s">
        <v>753</v>
      </c>
      <c r="O1733" t="s">
        <v>754</v>
      </c>
      <c r="P1733" t="s">
        <v>752</v>
      </c>
      <c r="S1733" t="s">
        <v>753</v>
      </c>
      <c r="U1733" t="s">
        <v>754</v>
      </c>
      <c r="V1733" t="s">
        <v>755</v>
      </c>
      <c r="W1733" t="s">
        <v>755</v>
      </c>
      <c r="X1733" t="s">
        <v>267</v>
      </c>
      <c r="Y1733">
        <v>565</v>
      </c>
    </row>
    <row r="1734" spans="1:25" x14ac:dyDescent="0.25">
      <c r="A1734" s="9" t="s">
        <v>2980</v>
      </c>
      <c r="B1734" s="4" t="s">
        <v>1781</v>
      </c>
      <c r="C1734" s="4" t="s">
        <v>757</v>
      </c>
      <c r="D1734" t="s">
        <v>1782</v>
      </c>
      <c r="E1734" t="s">
        <v>67</v>
      </c>
      <c r="G1734" t="s">
        <v>751</v>
      </c>
      <c r="H1734" t="s">
        <v>321</v>
      </c>
      <c r="L1734" t="s">
        <v>752</v>
      </c>
      <c r="M1734" t="s">
        <v>753</v>
      </c>
      <c r="O1734" t="s">
        <v>754</v>
      </c>
      <c r="P1734" t="s">
        <v>752</v>
      </c>
      <c r="S1734" t="s">
        <v>753</v>
      </c>
      <c r="U1734" t="s">
        <v>754</v>
      </c>
      <c r="V1734" t="s">
        <v>755</v>
      </c>
      <c r="W1734" t="s">
        <v>755</v>
      </c>
      <c r="X1734" t="s">
        <v>267</v>
      </c>
      <c r="Y1734">
        <v>566</v>
      </c>
    </row>
    <row r="1735" spans="1:25" x14ac:dyDescent="0.25">
      <c r="A1735" s="9" t="s">
        <v>2980</v>
      </c>
      <c r="B1735" s="4" t="s">
        <v>1781</v>
      </c>
      <c r="C1735" s="4" t="s">
        <v>757</v>
      </c>
      <c r="D1735" t="s">
        <v>1782</v>
      </c>
      <c r="E1735" t="s">
        <v>67</v>
      </c>
      <c r="G1735" t="s">
        <v>751</v>
      </c>
      <c r="H1735" t="s">
        <v>10</v>
      </c>
      <c r="L1735" t="s">
        <v>752</v>
      </c>
      <c r="M1735" t="s">
        <v>753</v>
      </c>
      <c r="O1735" t="s">
        <v>754</v>
      </c>
      <c r="P1735" t="s">
        <v>752</v>
      </c>
      <c r="S1735" t="s">
        <v>753</v>
      </c>
      <c r="U1735" t="s">
        <v>754</v>
      </c>
      <c r="V1735" t="s">
        <v>755</v>
      </c>
      <c r="W1735" t="s">
        <v>755</v>
      </c>
      <c r="X1735" t="s">
        <v>267</v>
      </c>
      <c r="Y1735">
        <v>572</v>
      </c>
    </row>
    <row r="1736" spans="1:25" x14ac:dyDescent="0.25">
      <c r="A1736" s="9" t="s">
        <v>2980</v>
      </c>
      <c r="B1736" s="4" t="s">
        <v>1781</v>
      </c>
      <c r="C1736" s="4" t="s">
        <v>757</v>
      </c>
      <c r="D1736" t="s">
        <v>1782</v>
      </c>
      <c r="E1736" t="s">
        <v>67</v>
      </c>
      <c r="G1736" t="s">
        <v>751</v>
      </c>
      <c r="H1736" t="s">
        <v>23</v>
      </c>
      <c r="L1736" t="s">
        <v>752</v>
      </c>
      <c r="M1736" t="s">
        <v>753</v>
      </c>
      <c r="O1736" t="s">
        <v>754</v>
      </c>
      <c r="P1736" t="s">
        <v>752</v>
      </c>
      <c r="S1736" t="s">
        <v>753</v>
      </c>
      <c r="U1736" t="s">
        <v>754</v>
      </c>
      <c r="V1736" t="s">
        <v>755</v>
      </c>
      <c r="W1736" t="s">
        <v>755</v>
      </c>
      <c r="X1736" t="s">
        <v>267</v>
      </c>
      <c r="Y1736">
        <v>575</v>
      </c>
    </row>
    <row r="1737" spans="1:25" x14ac:dyDescent="0.25">
      <c r="A1737" s="9" t="s">
        <v>2980</v>
      </c>
      <c r="B1737" s="4" t="s">
        <v>1781</v>
      </c>
      <c r="C1737" s="4" t="s">
        <v>757</v>
      </c>
      <c r="D1737" t="s">
        <v>1782</v>
      </c>
      <c r="E1737" t="s">
        <v>67</v>
      </c>
      <c r="G1737" t="s">
        <v>751</v>
      </c>
      <c r="H1737" t="s">
        <v>164</v>
      </c>
      <c r="L1737" t="s">
        <v>752</v>
      </c>
      <c r="M1737" t="s">
        <v>753</v>
      </c>
      <c r="O1737" t="s">
        <v>754</v>
      </c>
      <c r="P1737" t="s">
        <v>752</v>
      </c>
      <c r="S1737" t="s">
        <v>753</v>
      </c>
      <c r="U1737" t="s">
        <v>754</v>
      </c>
      <c r="V1737" t="s">
        <v>755</v>
      </c>
      <c r="W1737" t="s">
        <v>755</v>
      </c>
      <c r="X1737" t="s">
        <v>267</v>
      </c>
      <c r="Y1737">
        <v>576</v>
      </c>
    </row>
    <row r="1738" spans="1:25" x14ac:dyDescent="0.25">
      <c r="A1738" s="9" t="s">
        <v>2980</v>
      </c>
      <c r="B1738" s="4" t="s">
        <v>1781</v>
      </c>
      <c r="C1738" s="4" t="s">
        <v>757</v>
      </c>
      <c r="D1738" t="s">
        <v>1782</v>
      </c>
      <c r="E1738" t="s">
        <v>67</v>
      </c>
      <c r="G1738" t="s">
        <v>751</v>
      </c>
      <c r="H1738" t="s">
        <v>143</v>
      </c>
      <c r="L1738" t="s">
        <v>752</v>
      </c>
      <c r="M1738" t="s">
        <v>753</v>
      </c>
      <c r="O1738" t="s">
        <v>754</v>
      </c>
      <c r="P1738" t="s">
        <v>752</v>
      </c>
      <c r="S1738" t="s">
        <v>753</v>
      </c>
      <c r="U1738" t="s">
        <v>754</v>
      </c>
      <c r="V1738" t="s">
        <v>755</v>
      </c>
      <c r="W1738" t="s">
        <v>755</v>
      </c>
      <c r="X1738" t="s">
        <v>267</v>
      </c>
      <c r="Y1738">
        <v>577</v>
      </c>
    </row>
    <row r="1739" spans="1:25" x14ac:dyDescent="0.25">
      <c r="A1739" s="9" t="s">
        <v>2980</v>
      </c>
      <c r="B1739" s="4" t="s">
        <v>1781</v>
      </c>
      <c r="C1739" s="4" t="s">
        <v>757</v>
      </c>
      <c r="D1739" t="s">
        <v>1782</v>
      </c>
      <c r="E1739" t="s">
        <v>67</v>
      </c>
      <c r="G1739" t="s">
        <v>751</v>
      </c>
      <c r="H1739" t="s">
        <v>142</v>
      </c>
      <c r="L1739" t="s">
        <v>752</v>
      </c>
      <c r="M1739" t="s">
        <v>753</v>
      </c>
      <c r="O1739" t="s">
        <v>754</v>
      </c>
      <c r="P1739" t="s">
        <v>752</v>
      </c>
      <c r="S1739" t="s">
        <v>753</v>
      </c>
      <c r="U1739" t="s">
        <v>754</v>
      </c>
      <c r="V1739" t="s">
        <v>755</v>
      </c>
      <c r="W1739" t="s">
        <v>755</v>
      </c>
      <c r="X1739" t="s">
        <v>267</v>
      </c>
      <c r="Y1739">
        <v>579</v>
      </c>
    </row>
    <row r="1740" spans="1:25" x14ac:dyDescent="0.25">
      <c r="A1740" s="9" t="s">
        <v>2981</v>
      </c>
      <c r="B1740" s="4" t="s">
        <v>1783</v>
      </c>
      <c r="C1740" s="4" t="s">
        <v>757</v>
      </c>
      <c r="D1740" t="s">
        <v>1784</v>
      </c>
      <c r="E1740" t="s">
        <v>1</v>
      </c>
      <c r="G1740" t="s">
        <v>751</v>
      </c>
      <c r="H1740" t="s">
        <v>320</v>
      </c>
      <c r="L1740" t="s">
        <v>752</v>
      </c>
      <c r="M1740" t="s">
        <v>753</v>
      </c>
      <c r="O1740" t="s">
        <v>754</v>
      </c>
      <c r="P1740" t="s">
        <v>752</v>
      </c>
      <c r="S1740" t="s">
        <v>753</v>
      </c>
      <c r="U1740" t="s">
        <v>754</v>
      </c>
      <c r="V1740" t="s">
        <v>755</v>
      </c>
      <c r="W1740" t="s">
        <v>755</v>
      </c>
      <c r="X1740" t="s">
        <v>267</v>
      </c>
      <c r="Y1740">
        <v>562</v>
      </c>
    </row>
    <row r="1741" spans="1:25" x14ac:dyDescent="0.25">
      <c r="A1741" s="9" t="s">
        <v>2981</v>
      </c>
      <c r="B1741" s="4" t="s">
        <v>1783</v>
      </c>
      <c r="C1741" s="4" t="s">
        <v>757</v>
      </c>
      <c r="D1741" t="s">
        <v>1784</v>
      </c>
      <c r="E1741" t="s">
        <v>1</v>
      </c>
      <c r="G1741" t="s">
        <v>751</v>
      </c>
      <c r="H1741" t="s">
        <v>147</v>
      </c>
      <c r="L1741" t="s">
        <v>752</v>
      </c>
      <c r="M1741" t="s">
        <v>753</v>
      </c>
      <c r="O1741" t="s">
        <v>754</v>
      </c>
      <c r="P1741" t="s">
        <v>752</v>
      </c>
      <c r="S1741" t="s">
        <v>753</v>
      </c>
      <c r="U1741" t="s">
        <v>754</v>
      </c>
      <c r="V1741" t="s">
        <v>755</v>
      </c>
      <c r="W1741" t="s">
        <v>755</v>
      </c>
      <c r="X1741" t="s">
        <v>267</v>
      </c>
      <c r="Y1741">
        <v>568</v>
      </c>
    </row>
    <row r="1742" spans="1:25" x14ac:dyDescent="0.25">
      <c r="A1742" s="9" t="s">
        <v>2981</v>
      </c>
      <c r="B1742" s="4" t="s">
        <v>1783</v>
      </c>
      <c r="C1742" s="4" t="s">
        <v>757</v>
      </c>
      <c r="D1742" t="s">
        <v>1784</v>
      </c>
      <c r="E1742" t="s">
        <v>1</v>
      </c>
      <c r="G1742" t="s">
        <v>751</v>
      </c>
      <c r="H1742" t="s">
        <v>127</v>
      </c>
      <c r="L1742" t="s">
        <v>752</v>
      </c>
      <c r="M1742" t="s">
        <v>753</v>
      </c>
      <c r="O1742" t="s">
        <v>754</v>
      </c>
      <c r="P1742" t="s">
        <v>752</v>
      </c>
      <c r="S1742" t="s">
        <v>753</v>
      </c>
      <c r="U1742" t="s">
        <v>754</v>
      </c>
      <c r="V1742" t="s">
        <v>755</v>
      </c>
      <c r="W1742" t="s">
        <v>755</v>
      </c>
      <c r="X1742" t="s">
        <v>267</v>
      </c>
      <c r="Y1742">
        <v>590</v>
      </c>
    </row>
    <row r="1743" spans="1:25" x14ac:dyDescent="0.25">
      <c r="A1743" s="9" t="s">
        <v>2982</v>
      </c>
      <c r="B1743" s="4">
        <v>48225843351</v>
      </c>
    </row>
    <row r="1744" spans="1:25" x14ac:dyDescent="0.25">
      <c r="A1744" s="9" t="s">
        <v>2308</v>
      </c>
      <c r="D1744" s="2" t="s">
        <v>1785</v>
      </c>
      <c r="E1744" t="s">
        <v>25</v>
      </c>
      <c r="G1744" t="s">
        <v>751</v>
      </c>
      <c r="I1744" t="s">
        <v>752</v>
      </c>
      <c r="K1744" t="s">
        <v>2292</v>
      </c>
      <c r="L1744" t="s">
        <v>753</v>
      </c>
      <c r="N1744" t="s">
        <v>754</v>
      </c>
      <c r="O1744" t="s">
        <v>755</v>
      </c>
      <c r="P1744" t="s">
        <v>755</v>
      </c>
      <c r="Q1744" t="s">
        <v>267</v>
      </c>
    </row>
    <row r="1745" spans="1:28" x14ac:dyDescent="0.25">
      <c r="A1745" s="9" t="s">
        <v>2983</v>
      </c>
      <c r="B1745" s="4" t="s">
        <v>1786</v>
      </c>
      <c r="C1745" s="4" t="s">
        <v>772</v>
      </c>
      <c r="D1745" t="s">
        <v>1787</v>
      </c>
      <c r="E1745" t="s">
        <v>151</v>
      </c>
      <c r="F1745" t="s">
        <v>1788</v>
      </c>
      <c r="G1745" t="s">
        <v>760</v>
      </c>
      <c r="H1745" t="s">
        <v>55</v>
      </c>
      <c r="L1745">
        <v>501</v>
      </c>
      <c r="M1745" t="s">
        <v>761</v>
      </c>
      <c r="N1745" t="s">
        <v>762</v>
      </c>
      <c r="O1745" t="s">
        <v>763</v>
      </c>
      <c r="Q1745" t="s">
        <v>40</v>
      </c>
      <c r="R1745" t="s">
        <v>764</v>
      </c>
      <c r="S1745" t="s">
        <v>765</v>
      </c>
      <c r="V1745" t="s">
        <v>763</v>
      </c>
      <c r="W1745" t="s">
        <v>766</v>
      </c>
      <c r="X1745" t="s">
        <v>40</v>
      </c>
      <c r="Y1745" t="s">
        <v>767</v>
      </c>
      <c r="AA1745" t="s">
        <v>157</v>
      </c>
      <c r="AB1745">
        <v>10008</v>
      </c>
    </row>
    <row r="1746" spans="1:28" x14ac:dyDescent="0.25">
      <c r="A1746" s="9" t="s">
        <v>2984</v>
      </c>
      <c r="B1746" s="4" t="s">
        <v>1789</v>
      </c>
      <c r="C1746" s="4" t="s">
        <v>772</v>
      </c>
      <c r="D1746" t="s">
        <v>1790</v>
      </c>
      <c r="E1746" t="s">
        <v>1</v>
      </c>
      <c r="F1746" t="s">
        <v>1791</v>
      </c>
      <c r="G1746" t="s">
        <v>760</v>
      </c>
      <c r="H1746" t="s">
        <v>195</v>
      </c>
      <c r="L1746">
        <v>501</v>
      </c>
      <c r="M1746" t="s">
        <v>761</v>
      </c>
      <c r="N1746" t="s">
        <v>762</v>
      </c>
      <c r="O1746" t="s">
        <v>763</v>
      </c>
      <c r="Q1746" t="s">
        <v>40</v>
      </c>
      <c r="R1746" t="s">
        <v>764</v>
      </c>
      <c r="S1746" t="s">
        <v>765</v>
      </c>
      <c r="V1746" t="s">
        <v>763</v>
      </c>
      <c r="W1746" t="s">
        <v>766</v>
      </c>
      <c r="X1746" t="s">
        <v>40</v>
      </c>
      <c r="Y1746" t="s">
        <v>767</v>
      </c>
      <c r="AA1746" t="s">
        <v>157</v>
      </c>
      <c r="AB1746">
        <v>10004</v>
      </c>
    </row>
    <row r="1747" spans="1:28" x14ac:dyDescent="0.25">
      <c r="A1747" s="9" t="s">
        <v>2984</v>
      </c>
      <c r="B1747" s="4" t="s">
        <v>1789</v>
      </c>
      <c r="C1747" s="4" t="s">
        <v>772</v>
      </c>
      <c r="D1747" t="s">
        <v>1790</v>
      </c>
      <c r="E1747" t="s">
        <v>1</v>
      </c>
      <c r="F1747" t="s">
        <v>1791</v>
      </c>
      <c r="G1747" t="s">
        <v>760</v>
      </c>
      <c r="H1747" t="s">
        <v>101</v>
      </c>
      <c r="L1747">
        <v>501</v>
      </c>
      <c r="M1747" t="s">
        <v>761</v>
      </c>
      <c r="N1747" t="s">
        <v>762</v>
      </c>
      <c r="O1747" t="s">
        <v>763</v>
      </c>
      <c r="Q1747" t="s">
        <v>40</v>
      </c>
      <c r="R1747" t="s">
        <v>764</v>
      </c>
      <c r="S1747" t="s">
        <v>765</v>
      </c>
      <c r="V1747" t="s">
        <v>763</v>
      </c>
      <c r="W1747" t="s">
        <v>766</v>
      </c>
      <c r="X1747" t="s">
        <v>40</v>
      </c>
      <c r="Y1747" t="s">
        <v>767</v>
      </c>
      <c r="AA1747" t="s">
        <v>157</v>
      </c>
      <c r="AB1747">
        <v>510</v>
      </c>
    </row>
    <row r="1748" spans="1:28" x14ac:dyDescent="0.25">
      <c r="A1748" s="9" t="s">
        <v>2984</v>
      </c>
      <c r="B1748" s="4" t="s">
        <v>1789</v>
      </c>
      <c r="C1748" s="4" t="s">
        <v>772</v>
      </c>
      <c r="D1748" t="s">
        <v>1790</v>
      </c>
      <c r="E1748" t="s">
        <v>1</v>
      </c>
      <c r="F1748" t="s">
        <v>1791</v>
      </c>
      <c r="G1748" t="s">
        <v>760</v>
      </c>
      <c r="H1748" t="s">
        <v>3227</v>
      </c>
      <c r="L1748">
        <v>501</v>
      </c>
      <c r="M1748" t="s">
        <v>761</v>
      </c>
      <c r="N1748" t="s">
        <v>762</v>
      </c>
      <c r="O1748" t="s">
        <v>763</v>
      </c>
      <c r="Q1748" t="s">
        <v>40</v>
      </c>
      <c r="R1748" t="s">
        <v>764</v>
      </c>
      <c r="S1748" t="s">
        <v>765</v>
      </c>
      <c r="V1748" t="s">
        <v>763</v>
      </c>
      <c r="W1748" t="s">
        <v>766</v>
      </c>
      <c r="X1748" t="s">
        <v>40</v>
      </c>
      <c r="Y1748" t="s">
        <v>767</v>
      </c>
      <c r="AA1748" t="s">
        <v>157</v>
      </c>
      <c r="AB1748">
        <v>565</v>
      </c>
    </row>
    <row r="1749" spans="1:28" x14ac:dyDescent="0.25">
      <c r="A1749" s="9" t="s">
        <v>2985</v>
      </c>
      <c r="D1749" t="s">
        <v>1792</v>
      </c>
      <c r="E1749" t="s">
        <v>1</v>
      </c>
      <c r="G1749" t="s">
        <v>760</v>
      </c>
      <c r="H1749" t="s">
        <v>105</v>
      </c>
      <c r="L1749">
        <v>501</v>
      </c>
      <c r="M1749" t="s">
        <v>761</v>
      </c>
      <c r="N1749" t="s">
        <v>762</v>
      </c>
      <c r="O1749" t="s">
        <v>763</v>
      </c>
      <c r="Q1749" t="s">
        <v>40</v>
      </c>
      <c r="R1749" t="s">
        <v>764</v>
      </c>
      <c r="S1749" t="s">
        <v>765</v>
      </c>
      <c r="V1749" t="s">
        <v>763</v>
      </c>
      <c r="W1749" t="s">
        <v>766</v>
      </c>
      <c r="X1749" t="s">
        <v>40</v>
      </c>
      <c r="Y1749" t="s">
        <v>767</v>
      </c>
      <c r="AA1749" t="s">
        <v>157</v>
      </c>
      <c r="AB1749">
        <v>10006</v>
      </c>
    </row>
    <row r="1750" spans="1:28" x14ac:dyDescent="0.25">
      <c r="A1750" s="9" t="s">
        <v>2985</v>
      </c>
      <c r="D1750" t="s">
        <v>1792</v>
      </c>
      <c r="E1750" t="s">
        <v>1</v>
      </c>
      <c r="G1750" t="s">
        <v>760</v>
      </c>
      <c r="H1750" t="s">
        <v>46</v>
      </c>
      <c r="L1750">
        <v>501</v>
      </c>
      <c r="M1750" t="s">
        <v>761</v>
      </c>
      <c r="N1750" t="s">
        <v>762</v>
      </c>
      <c r="O1750" t="s">
        <v>763</v>
      </c>
      <c r="Q1750" t="s">
        <v>40</v>
      </c>
      <c r="R1750" t="s">
        <v>764</v>
      </c>
      <c r="S1750" t="s">
        <v>765</v>
      </c>
      <c r="V1750" t="s">
        <v>763</v>
      </c>
      <c r="W1750" t="s">
        <v>766</v>
      </c>
      <c r="X1750" t="s">
        <v>40</v>
      </c>
      <c r="Y1750" t="s">
        <v>767</v>
      </c>
      <c r="AA1750" t="s">
        <v>157</v>
      </c>
      <c r="AB1750">
        <v>506</v>
      </c>
    </row>
    <row r="1751" spans="1:28" x14ac:dyDescent="0.25">
      <c r="A1751" s="9" t="s">
        <v>2985</v>
      </c>
      <c r="D1751" t="s">
        <v>1792</v>
      </c>
      <c r="E1751" t="s">
        <v>1</v>
      </c>
      <c r="G1751" t="s">
        <v>760</v>
      </c>
      <c r="H1751" t="s">
        <v>3227</v>
      </c>
      <c r="L1751">
        <v>501</v>
      </c>
      <c r="M1751" t="s">
        <v>761</v>
      </c>
      <c r="N1751" t="s">
        <v>762</v>
      </c>
      <c r="O1751" t="s">
        <v>763</v>
      </c>
      <c r="Q1751" t="s">
        <v>40</v>
      </c>
      <c r="R1751" t="s">
        <v>764</v>
      </c>
      <c r="S1751" t="s">
        <v>765</v>
      </c>
      <c r="V1751" t="s">
        <v>763</v>
      </c>
      <c r="W1751" t="s">
        <v>766</v>
      </c>
      <c r="X1751" t="s">
        <v>40</v>
      </c>
      <c r="Y1751" t="s">
        <v>767</v>
      </c>
      <c r="AA1751" t="s">
        <v>157</v>
      </c>
      <c r="AB1751">
        <v>565</v>
      </c>
    </row>
    <row r="1752" spans="1:28" x14ac:dyDescent="0.25">
      <c r="A1752" s="9" t="s">
        <v>2986</v>
      </c>
      <c r="B1752" s="4" t="s">
        <v>768</v>
      </c>
      <c r="C1752" s="4" t="s">
        <v>769</v>
      </c>
      <c r="D1752" t="s">
        <v>1793</v>
      </c>
      <c r="E1752" t="s">
        <v>67</v>
      </c>
      <c r="G1752" t="s">
        <v>760</v>
      </c>
      <c r="H1752" t="s">
        <v>195</v>
      </c>
      <c r="L1752">
        <v>501</v>
      </c>
      <c r="M1752" t="s">
        <v>761</v>
      </c>
      <c r="N1752" t="s">
        <v>762</v>
      </c>
      <c r="O1752" t="s">
        <v>763</v>
      </c>
      <c r="Q1752" t="s">
        <v>40</v>
      </c>
      <c r="R1752" t="s">
        <v>764</v>
      </c>
      <c r="S1752" t="s">
        <v>765</v>
      </c>
      <c r="V1752" t="s">
        <v>763</v>
      </c>
      <c r="W1752" t="s">
        <v>766</v>
      </c>
      <c r="X1752" t="s">
        <v>40</v>
      </c>
      <c r="Y1752" t="s">
        <v>767</v>
      </c>
      <c r="AA1752" t="s">
        <v>157</v>
      </c>
      <c r="AB1752">
        <v>10004</v>
      </c>
    </row>
    <row r="1753" spans="1:28" x14ac:dyDescent="0.25">
      <c r="A1753" s="9" t="s">
        <v>2986</v>
      </c>
      <c r="B1753" s="4" t="s">
        <v>768</v>
      </c>
      <c r="C1753" s="4" t="s">
        <v>769</v>
      </c>
      <c r="D1753" t="s">
        <v>1793</v>
      </c>
      <c r="E1753" t="s">
        <v>67</v>
      </c>
      <c r="G1753" t="s">
        <v>760</v>
      </c>
      <c r="H1753" t="s">
        <v>100</v>
      </c>
      <c r="L1753">
        <v>501</v>
      </c>
      <c r="M1753" t="s">
        <v>761</v>
      </c>
      <c r="N1753" t="s">
        <v>762</v>
      </c>
      <c r="O1753" t="s">
        <v>763</v>
      </c>
      <c r="Q1753" t="s">
        <v>40</v>
      </c>
      <c r="R1753" t="s">
        <v>764</v>
      </c>
      <c r="S1753" t="s">
        <v>765</v>
      </c>
      <c r="V1753" t="s">
        <v>763</v>
      </c>
      <c r="W1753" t="s">
        <v>766</v>
      </c>
      <c r="X1753" t="s">
        <v>40</v>
      </c>
      <c r="Y1753" t="s">
        <v>767</v>
      </c>
      <c r="AA1753" t="s">
        <v>157</v>
      </c>
      <c r="AB1753">
        <v>501</v>
      </c>
    </row>
    <row r="1754" spans="1:28" x14ac:dyDescent="0.25">
      <c r="A1754" s="9" t="s">
        <v>2986</v>
      </c>
      <c r="B1754" s="4" t="s">
        <v>768</v>
      </c>
      <c r="C1754" s="4" t="s">
        <v>769</v>
      </c>
      <c r="D1754" t="s">
        <v>1793</v>
      </c>
      <c r="E1754" t="s">
        <v>67</v>
      </c>
      <c r="G1754" t="s">
        <v>760</v>
      </c>
      <c r="H1754" t="s">
        <v>101</v>
      </c>
      <c r="L1754">
        <v>501</v>
      </c>
      <c r="M1754" t="s">
        <v>761</v>
      </c>
      <c r="N1754" t="s">
        <v>762</v>
      </c>
      <c r="O1754" t="s">
        <v>763</v>
      </c>
      <c r="Q1754" t="s">
        <v>40</v>
      </c>
      <c r="R1754" t="s">
        <v>764</v>
      </c>
      <c r="S1754" t="s">
        <v>765</v>
      </c>
      <c r="V1754" t="s">
        <v>763</v>
      </c>
      <c r="W1754" t="s">
        <v>766</v>
      </c>
      <c r="X1754" t="s">
        <v>40</v>
      </c>
      <c r="Y1754" t="s">
        <v>767</v>
      </c>
      <c r="AA1754" t="s">
        <v>157</v>
      </c>
      <c r="AB1754">
        <v>510</v>
      </c>
    </row>
    <row r="1755" spans="1:28" x14ac:dyDescent="0.25">
      <c r="A1755" s="9" t="s">
        <v>2987</v>
      </c>
      <c r="B1755" s="4" t="s">
        <v>768</v>
      </c>
      <c r="C1755" s="4" t="s">
        <v>769</v>
      </c>
      <c r="D1755" t="s">
        <v>1794</v>
      </c>
      <c r="E1755" t="s">
        <v>1</v>
      </c>
      <c r="G1755" t="s">
        <v>760</v>
      </c>
      <c r="H1755" t="s">
        <v>45</v>
      </c>
      <c r="L1755">
        <v>501</v>
      </c>
      <c r="M1755" t="s">
        <v>761</v>
      </c>
      <c r="N1755" t="s">
        <v>762</v>
      </c>
      <c r="O1755" t="s">
        <v>763</v>
      </c>
      <c r="Q1755" t="s">
        <v>40</v>
      </c>
      <c r="R1755" t="s">
        <v>764</v>
      </c>
      <c r="S1755" t="s">
        <v>765</v>
      </c>
      <c r="V1755" t="s">
        <v>763</v>
      </c>
      <c r="W1755" t="s">
        <v>766</v>
      </c>
      <c r="X1755" t="s">
        <v>40</v>
      </c>
      <c r="Y1755" t="s">
        <v>767</v>
      </c>
      <c r="AA1755" t="s">
        <v>157</v>
      </c>
      <c r="AB1755">
        <v>10002</v>
      </c>
    </row>
    <row r="1756" spans="1:28" x14ac:dyDescent="0.25">
      <c r="A1756" s="9" t="s">
        <v>2987</v>
      </c>
      <c r="B1756" s="4" t="s">
        <v>768</v>
      </c>
      <c r="C1756" s="4" t="s">
        <v>769</v>
      </c>
      <c r="D1756" t="s">
        <v>1794</v>
      </c>
      <c r="E1756" t="s">
        <v>1</v>
      </c>
      <c r="G1756" t="s">
        <v>760</v>
      </c>
      <c r="H1756" t="s">
        <v>6</v>
      </c>
      <c r="L1756">
        <v>501</v>
      </c>
      <c r="M1756" t="s">
        <v>761</v>
      </c>
      <c r="N1756" t="s">
        <v>762</v>
      </c>
      <c r="O1756" t="s">
        <v>763</v>
      </c>
      <c r="Q1756" t="s">
        <v>40</v>
      </c>
      <c r="R1756" t="s">
        <v>764</v>
      </c>
      <c r="S1756" t="s">
        <v>765</v>
      </c>
      <c r="V1756" t="s">
        <v>763</v>
      </c>
      <c r="W1756" t="s">
        <v>766</v>
      </c>
      <c r="X1756" t="s">
        <v>40</v>
      </c>
      <c r="Y1756" t="s">
        <v>767</v>
      </c>
      <c r="AA1756" t="s">
        <v>157</v>
      </c>
      <c r="AB1756">
        <v>574</v>
      </c>
    </row>
    <row r="1757" spans="1:28" x14ac:dyDescent="0.25">
      <c r="A1757" s="9" t="s">
        <v>2988</v>
      </c>
      <c r="D1757" t="s">
        <v>1795</v>
      </c>
      <c r="E1757" t="s">
        <v>1</v>
      </c>
      <c r="G1757" t="s">
        <v>760</v>
      </c>
      <c r="H1757" t="s">
        <v>45</v>
      </c>
      <c r="L1757">
        <v>501</v>
      </c>
      <c r="M1757" t="s">
        <v>761</v>
      </c>
      <c r="N1757" t="s">
        <v>762</v>
      </c>
      <c r="O1757" t="s">
        <v>763</v>
      </c>
      <c r="Q1757" t="s">
        <v>40</v>
      </c>
      <c r="R1757" t="s">
        <v>764</v>
      </c>
      <c r="S1757" t="s">
        <v>765</v>
      </c>
      <c r="V1757" t="s">
        <v>763</v>
      </c>
      <c r="W1757" t="s">
        <v>766</v>
      </c>
      <c r="X1757" t="s">
        <v>40</v>
      </c>
      <c r="Y1757" t="s">
        <v>767</v>
      </c>
      <c r="AA1757" t="s">
        <v>157</v>
      </c>
      <c r="AB1757">
        <v>10002</v>
      </c>
    </row>
    <row r="1758" spans="1:28" x14ac:dyDescent="0.25">
      <c r="A1758" s="9" t="s">
        <v>2988</v>
      </c>
      <c r="D1758" t="s">
        <v>1795</v>
      </c>
      <c r="E1758" t="s">
        <v>1</v>
      </c>
      <c r="G1758" t="s">
        <v>760</v>
      </c>
      <c r="H1758" t="s">
        <v>126</v>
      </c>
      <c r="L1758">
        <v>501</v>
      </c>
      <c r="M1758" t="s">
        <v>761</v>
      </c>
      <c r="N1758" t="s">
        <v>762</v>
      </c>
      <c r="O1758" t="s">
        <v>763</v>
      </c>
      <c r="Q1758" t="s">
        <v>40</v>
      </c>
      <c r="R1758" t="s">
        <v>764</v>
      </c>
      <c r="S1758" t="s">
        <v>765</v>
      </c>
      <c r="V1758" t="s">
        <v>763</v>
      </c>
      <c r="W1758" t="s">
        <v>766</v>
      </c>
      <c r="X1758" t="s">
        <v>40</v>
      </c>
      <c r="Y1758" t="s">
        <v>767</v>
      </c>
      <c r="AA1758" t="s">
        <v>157</v>
      </c>
      <c r="AB1758">
        <v>515</v>
      </c>
    </row>
    <row r="1759" spans="1:28" x14ac:dyDescent="0.25">
      <c r="A1759" s="9" t="s">
        <v>2989</v>
      </c>
      <c r="B1759" s="4" t="s">
        <v>1796</v>
      </c>
      <c r="C1759" s="4" t="s">
        <v>1797</v>
      </c>
      <c r="D1759" t="s">
        <v>1798</v>
      </c>
      <c r="E1759" t="s">
        <v>1799</v>
      </c>
      <c r="G1759" t="s">
        <v>760</v>
      </c>
      <c r="H1759" t="s">
        <v>322</v>
      </c>
      <c r="L1759">
        <v>501</v>
      </c>
      <c r="M1759" t="s">
        <v>761</v>
      </c>
      <c r="N1759" t="s">
        <v>762</v>
      </c>
      <c r="O1759" t="s">
        <v>763</v>
      </c>
      <c r="Q1759" t="s">
        <v>40</v>
      </c>
      <c r="R1759" t="s">
        <v>764</v>
      </c>
      <c r="S1759" t="s">
        <v>765</v>
      </c>
      <c r="V1759" t="s">
        <v>763</v>
      </c>
      <c r="W1759" t="s">
        <v>766</v>
      </c>
      <c r="X1759" t="s">
        <v>40</v>
      </c>
      <c r="Y1759" t="s">
        <v>767</v>
      </c>
      <c r="AA1759" t="s">
        <v>157</v>
      </c>
      <c r="AB1759">
        <v>10010</v>
      </c>
    </row>
    <row r="1760" spans="1:28" x14ac:dyDescent="0.25">
      <c r="A1760" s="9" t="s">
        <v>2989</v>
      </c>
      <c r="B1760" s="4" t="s">
        <v>1796</v>
      </c>
      <c r="C1760" s="4" t="s">
        <v>1797</v>
      </c>
      <c r="D1760" t="s">
        <v>1798</v>
      </c>
      <c r="E1760" t="s">
        <v>1799</v>
      </c>
      <c r="G1760" t="s">
        <v>760</v>
      </c>
      <c r="H1760" t="s">
        <v>81</v>
      </c>
      <c r="L1760">
        <v>501</v>
      </c>
      <c r="M1760" t="s">
        <v>761</v>
      </c>
      <c r="N1760" t="s">
        <v>762</v>
      </c>
      <c r="O1760" t="s">
        <v>763</v>
      </c>
      <c r="Q1760" t="s">
        <v>40</v>
      </c>
      <c r="R1760" t="s">
        <v>764</v>
      </c>
      <c r="S1760" t="s">
        <v>765</v>
      </c>
      <c r="V1760" t="s">
        <v>763</v>
      </c>
      <c r="W1760" t="s">
        <v>766</v>
      </c>
      <c r="X1760" t="s">
        <v>40</v>
      </c>
      <c r="Y1760" t="s">
        <v>767</v>
      </c>
      <c r="AA1760" t="s">
        <v>157</v>
      </c>
      <c r="AB1760">
        <v>508</v>
      </c>
    </row>
    <row r="1761" spans="1:28" x14ac:dyDescent="0.25">
      <c r="A1761" s="9" t="s">
        <v>2990</v>
      </c>
      <c r="B1761" s="4" t="s">
        <v>1800</v>
      </c>
      <c r="C1761" s="4" t="s">
        <v>1801</v>
      </c>
      <c r="D1761" t="s">
        <v>1802</v>
      </c>
      <c r="E1761" t="s">
        <v>25</v>
      </c>
      <c r="G1761" t="s">
        <v>760</v>
      </c>
      <c r="H1761" t="s">
        <v>127</v>
      </c>
      <c r="L1761">
        <v>501</v>
      </c>
      <c r="M1761" t="s">
        <v>761</v>
      </c>
      <c r="N1761" t="s">
        <v>762</v>
      </c>
      <c r="O1761" t="s">
        <v>763</v>
      </c>
      <c r="Q1761" t="s">
        <v>40</v>
      </c>
      <c r="R1761" t="s">
        <v>764</v>
      </c>
      <c r="S1761" t="s">
        <v>765</v>
      </c>
      <c r="V1761" t="s">
        <v>763</v>
      </c>
      <c r="W1761" t="s">
        <v>766</v>
      </c>
      <c r="X1761" t="s">
        <v>40</v>
      </c>
      <c r="Y1761" t="s">
        <v>767</v>
      </c>
      <c r="AA1761" t="s">
        <v>157</v>
      </c>
      <c r="AB1761">
        <v>590</v>
      </c>
    </row>
    <row r="1762" spans="1:28" x14ac:dyDescent="0.25">
      <c r="A1762" s="9" t="s">
        <v>2991</v>
      </c>
      <c r="B1762" s="4" t="s">
        <v>768</v>
      </c>
      <c r="C1762" s="4" t="s">
        <v>769</v>
      </c>
      <c r="D1762" t="s">
        <v>1803</v>
      </c>
      <c r="E1762" t="s">
        <v>25</v>
      </c>
      <c r="G1762" t="s">
        <v>760</v>
      </c>
      <c r="H1762" t="s">
        <v>105</v>
      </c>
      <c r="L1762">
        <v>501</v>
      </c>
      <c r="M1762" t="s">
        <v>761</v>
      </c>
      <c r="N1762" t="s">
        <v>762</v>
      </c>
      <c r="O1762" t="s">
        <v>763</v>
      </c>
      <c r="Q1762" t="s">
        <v>40</v>
      </c>
      <c r="R1762" t="s">
        <v>764</v>
      </c>
      <c r="S1762" t="s">
        <v>765</v>
      </c>
      <c r="V1762" t="s">
        <v>763</v>
      </c>
      <c r="W1762" t="s">
        <v>766</v>
      </c>
      <c r="X1762" t="s">
        <v>40</v>
      </c>
      <c r="Y1762" t="s">
        <v>767</v>
      </c>
      <c r="AA1762" t="s">
        <v>157</v>
      </c>
      <c r="AB1762">
        <v>10006</v>
      </c>
    </row>
    <row r="1763" spans="1:28" x14ac:dyDescent="0.25">
      <c r="A1763" s="9" t="s">
        <v>2991</v>
      </c>
      <c r="B1763" s="4" t="s">
        <v>768</v>
      </c>
      <c r="C1763" s="4" t="s">
        <v>769</v>
      </c>
      <c r="D1763" t="s">
        <v>1803</v>
      </c>
      <c r="E1763" t="s">
        <v>25</v>
      </c>
      <c r="G1763" t="s">
        <v>760</v>
      </c>
      <c r="H1763" t="s">
        <v>46</v>
      </c>
      <c r="L1763">
        <v>501</v>
      </c>
      <c r="M1763" t="s">
        <v>761</v>
      </c>
      <c r="N1763" t="s">
        <v>762</v>
      </c>
      <c r="O1763" t="s">
        <v>763</v>
      </c>
      <c r="Q1763" t="s">
        <v>40</v>
      </c>
      <c r="R1763" t="s">
        <v>764</v>
      </c>
      <c r="S1763" t="s">
        <v>765</v>
      </c>
      <c r="V1763" t="s">
        <v>763</v>
      </c>
      <c r="W1763" t="s">
        <v>766</v>
      </c>
      <c r="X1763" t="s">
        <v>40</v>
      </c>
      <c r="Y1763" t="s">
        <v>767</v>
      </c>
      <c r="AA1763" t="s">
        <v>157</v>
      </c>
      <c r="AB1763">
        <v>506</v>
      </c>
    </row>
    <row r="1764" spans="1:28" x14ac:dyDescent="0.25">
      <c r="A1764" s="9" t="s">
        <v>2991</v>
      </c>
      <c r="B1764" s="4" t="s">
        <v>768</v>
      </c>
      <c r="C1764" s="4" t="s">
        <v>769</v>
      </c>
      <c r="D1764" t="s">
        <v>1803</v>
      </c>
      <c r="E1764" t="s">
        <v>25</v>
      </c>
      <c r="G1764" t="s">
        <v>760</v>
      </c>
      <c r="H1764" t="s">
        <v>3227</v>
      </c>
      <c r="L1764">
        <v>501</v>
      </c>
      <c r="M1764" t="s">
        <v>761</v>
      </c>
      <c r="N1764" t="s">
        <v>762</v>
      </c>
      <c r="O1764" t="s">
        <v>763</v>
      </c>
      <c r="Q1764" t="s">
        <v>40</v>
      </c>
      <c r="R1764" t="s">
        <v>764</v>
      </c>
      <c r="S1764" t="s">
        <v>765</v>
      </c>
      <c r="V1764" t="s">
        <v>763</v>
      </c>
      <c r="W1764" t="s">
        <v>766</v>
      </c>
      <c r="X1764" t="s">
        <v>40</v>
      </c>
      <c r="Y1764" t="s">
        <v>767</v>
      </c>
      <c r="AA1764" t="s">
        <v>157</v>
      </c>
      <c r="AB1764">
        <v>565</v>
      </c>
    </row>
    <row r="1765" spans="1:28" x14ac:dyDescent="0.25">
      <c r="A1765" s="9" t="s">
        <v>2992</v>
      </c>
      <c r="B1765" s="4" t="s">
        <v>768</v>
      </c>
      <c r="C1765" s="4" t="s">
        <v>769</v>
      </c>
      <c r="D1765" t="s">
        <v>1804</v>
      </c>
      <c r="E1765" t="s">
        <v>168</v>
      </c>
      <c r="G1765" t="s">
        <v>760</v>
      </c>
      <c r="H1765" t="s">
        <v>100</v>
      </c>
      <c r="L1765">
        <v>501</v>
      </c>
      <c r="M1765" t="s">
        <v>761</v>
      </c>
      <c r="N1765" t="s">
        <v>762</v>
      </c>
      <c r="O1765" t="s">
        <v>763</v>
      </c>
      <c r="Q1765" t="s">
        <v>40</v>
      </c>
      <c r="R1765" t="s">
        <v>764</v>
      </c>
      <c r="S1765" t="s">
        <v>765</v>
      </c>
      <c r="V1765" t="s">
        <v>763</v>
      </c>
      <c r="W1765" t="s">
        <v>766</v>
      </c>
      <c r="X1765" t="s">
        <v>40</v>
      </c>
      <c r="Y1765" t="s">
        <v>767</v>
      </c>
      <c r="AA1765" t="s">
        <v>157</v>
      </c>
      <c r="AB1765">
        <v>501</v>
      </c>
    </row>
    <row r="1766" spans="1:28" x14ac:dyDescent="0.25">
      <c r="A1766" s="9" t="s">
        <v>2992</v>
      </c>
      <c r="B1766" s="4" t="s">
        <v>768</v>
      </c>
      <c r="C1766" s="4" t="s">
        <v>769</v>
      </c>
      <c r="D1766" t="s">
        <v>1804</v>
      </c>
      <c r="E1766" t="s">
        <v>168</v>
      </c>
      <c r="G1766" t="s">
        <v>760</v>
      </c>
      <c r="H1766" t="s">
        <v>101</v>
      </c>
      <c r="L1766">
        <v>501</v>
      </c>
      <c r="M1766" t="s">
        <v>761</v>
      </c>
      <c r="N1766" t="s">
        <v>762</v>
      </c>
      <c r="O1766" t="s">
        <v>763</v>
      </c>
      <c r="Q1766" t="s">
        <v>40</v>
      </c>
      <c r="R1766" t="s">
        <v>764</v>
      </c>
      <c r="S1766" t="s">
        <v>765</v>
      </c>
      <c r="V1766" t="s">
        <v>763</v>
      </c>
      <c r="W1766" t="s">
        <v>766</v>
      </c>
      <c r="X1766" t="s">
        <v>40</v>
      </c>
      <c r="Y1766" t="s">
        <v>767</v>
      </c>
      <c r="AA1766" t="s">
        <v>157</v>
      </c>
      <c r="AB1766">
        <v>510</v>
      </c>
    </row>
    <row r="1767" spans="1:28" x14ac:dyDescent="0.25">
      <c r="A1767" s="9" t="s">
        <v>2992</v>
      </c>
      <c r="B1767" s="4" t="s">
        <v>768</v>
      </c>
      <c r="C1767" s="4" t="s">
        <v>769</v>
      </c>
      <c r="D1767" t="s">
        <v>1804</v>
      </c>
      <c r="E1767" t="s">
        <v>168</v>
      </c>
      <c r="G1767" t="s">
        <v>760</v>
      </c>
      <c r="H1767" t="s">
        <v>6</v>
      </c>
      <c r="L1767">
        <v>501</v>
      </c>
      <c r="M1767" t="s">
        <v>761</v>
      </c>
      <c r="N1767" t="s">
        <v>762</v>
      </c>
      <c r="O1767" t="s">
        <v>763</v>
      </c>
      <c r="Q1767" t="s">
        <v>40</v>
      </c>
      <c r="R1767" t="s">
        <v>764</v>
      </c>
      <c r="S1767" t="s">
        <v>765</v>
      </c>
      <c r="V1767" t="s">
        <v>763</v>
      </c>
      <c r="W1767" t="s">
        <v>766</v>
      </c>
      <c r="X1767" t="s">
        <v>40</v>
      </c>
      <c r="Y1767" t="s">
        <v>767</v>
      </c>
      <c r="AA1767" t="s">
        <v>157</v>
      </c>
      <c r="AB1767">
        <v>574</v>
      </c>
    </row>
    <row r="1768" spans="1:28" x14ac:dyDescent="0.25">
      <c r="A1768" s="9" t="s">
        <v>2993</v>
      </c>
      <c r="B1768" s="4" t="s">
        <v>768</v>
      </c>
      <c r="C1768" s="4" t="s">
        <v>772</v>
      </c>
      <c r="D1768" t="s">
        <v>1805</v>
      </c>
      <c r="E1768" t="s">
        <v>25</v>
      </c>
      <c r="G1768" t="s">
        <v>760</v>
      </c>
      <c r="H1768"/>
      <c r="L1768">
        <v>501</v>
      </c>
      <c r="M1768" t="s">
        <v>761</v>
      </c>
      <c r="N1768" t="s">
        <v>762</v>
      </c>
      <c r="O1768" t="s">
        <v>763</v>
      </c>
      <c r="Q1768" t="s">
        <v>40</v>
      </c>
      <c r="R1768" t="s">
        <v>764</v>
      </c>
      <c r="S1768" t="s">
        <v>765</v>
      </c>
      <c r="V1768" t="s">
        <v>763</v>
      </c>
      <c r="W1768" t="s">
        <v>766</v>
      </c>
      <c r="X1768" t="s">
        <v>40</v>
      </c>
      <c r="Y1768" t="s">
        <v>767</v>
      </c>
      <c r="AA1768" t="s">
        <v>157</v>
      </c>
    </row>
    <row r="1769" spans="1:28" x14ac:dyDescent="0.25">
      <c r="A1769" s="9" t="s">
        <v>2994</v>
      </c>
      <c r="B1769" s="4" t="s">
        <v>1806</v>
      </c>
      <c r="C1769" s="4" t="s">
        <v>1807</v>
      </c>
      <c r="D1769" t="s">
        <v>1808</v>
      </c>
      <c r="F1769" t="s">
        <v>1809</v>
      </c>
      <c r="G1769" t="s">
        <v>760</v>
      </c>
      <c r="H1769" t="s">
        <v>322</v>
      </c>
      <c r="L1769">
        <v>501</v>
      </c>
      <c r="M1769" t="s">
        <v>761</v>
      </c>
      <c r="N1769" t="s">
        <v>762</v>
      </c>
      <c r="O1769" t="s">
        <v>763</v>
      </c>
      <c r="Q1769" t="s">
        <v>40</v>
      </c>
      <c r="R1769" t="s">
        <v>764</v>
      </c>
      <c r="S1769" t="s">
        <v>765</v>
      </c>
      <c r="V1769" t="s">
        <v>763</v>
      </c>
      <c r="W1769" t="s">
        <v>766</v>
      </c>
      <c r="X1769" t="s">
        <v>40</v>
      </c>
      <c r="Y1769" t="s">
        <v>767</v>
      </c>
      <c r="AA1769" t="s">
        <v>157</v>
      </c>
      <c r="AB1769">
        <v>10010</v>
      </c>
    </row>
    <row r="1770" spans="1:28" x14ac:dyDescent="0.25">
      <c r="A1770" s="9" t="s">
        <v>2995</v>
      </c>
      <c r="B1770" s="4">
        <v>2024486344</v>
      </c>
      <c r="C1770" s="4">
        <v>2026827619</v>
      </c>
      <c r="D1770" t="s">
        <v>759</v>
      </c>
      <c r="E1770" t="s">
        <v>25</v>
      </c>
      <c r="G1770" t="s">
        <v>760</v>
      </c>
      <c r="H1770"/>
      <c r="L1770">
        <v>501</v>
      </c>
      <c r="M1770" t="s">
        <v>761</v>
      </c>
      <c r="N1770" t="s">
        <v>762</v>
      </c>
      <c r="O1770" t="s">
        <v>763</v>
      </c>
      <c r="Q1770" t="s">
        <v>40</v>
      </c>
      <c r="R1770" t="s">
        <v>764</v>
      </c>
      <c r="S1770" t="s">
        <v>765</v>
      </c>
      <c r="V1770" t="s">
        <v>763</v>
      </c>
      <c r="W1770" t="s">
        <v>766</v>
      </c>
      <c r="X1770" t="s">
        <v>40</v>
      </c>
      <c r="Y1770" t="s">
        <v>767</v>
      </c>
      <c r="AA1770" t="s">
        <v>157</v>
      </c>
    </row>
    <row r="1771" spans="1:28" x14ac:dyDescent="0.25">
      <c r="A1771" s="9" t="s">
        <v>2996</v>
      </c>
      <c r="B1771" s="4" t="s">
        <v>1810</v>
      </c>
      <c r="C1771" s="4" t="s">
        <v>1811</v>
      </c>
      <c r="D1771" s="2" t="s">
        <v>3210</v>
      </c>
      <c r="E1771" t="s">
        <v>1</v>
      </c>
      <c r="G1771" t="s">
        <v>1812</v>
      </c>
      <c r="H1771" t="s">
        <v>164</v>
      </c>
      <c r="L1771" t="s">
        <v>1813</v>
      </c>
      <c r="M1771">
        <v>2954</v>
      </c>
      <c r="N1771" t="s">
        <v>1814</v>
      </c>
      <c r="O1771" t="s">
        <v>1815</v>
      </c>
      <c r="P1771" t="s">
        <v>1816</v>
      </c>
      <c r="Q1771" t="s">
        <v>1503</v>
      </c>
      <c r="R1771" t="s">
        <v>4</v>
      </c>
      <c r="X1771" t="s">
        <v>4</v>
      </c>
      <c r="Y1771" t="s">
        <v>1817</v>
      </c>
      <c r="AB1771">
        <v>576</v>
      </c>
    </row>
    <row r="1772" spans="1:28" x14ac:dyDescent="0.25">
      <c r="A1772" s="9" t="s">
        <v>2997</v>
      </c>
      <c r="B1772" s="4" t="s">
        <v>1818</v>
      </c>
      <c r="C1772" s="4" t="s">
        <v>1819</v>
      </c>
      <c r="D1772" t="s">
        <v>743</v>
      </c>
      <c r="E1772" t="s">
        <v>1</v>
      </c>
      <c r="G1772" t="s">
        <v>1820</v>
      </c>
      <c r="H1772" t="s">
        <v>164</v>
      </c>
      <c r="L1772">
        <v>990</v>
      </c>
      <c r="M1772" t="s">
        <v>1821</v>
      </c>
      <c r="N1772" t="s">
        <v>166</v>
      </c>
      <c r="P1772" t="s">
        <v>4</v>
      </c>
      <c r="Q1772" t="s">
        <v>1822</v>
      </c>
      <c r="T1772" t="s">
        <v>166</v>
      </c>
      <c r="U1772" t="s">
        <v>1823</v>
      </c>
      <c r="V1772" t="s">
        <v>4</v>
      </c>
      <c r="W1772" t="s">
        <v>1824</v>
      </c>
      <c r="X1772" t="s">
        <v>1824</v>
      </c>
      <c r="Z1772">
        <v>576</v>
      </c>
    </row>
    <row r="1773" spans="1:28" x14ac:dyDescent="0.25">
      <c r="A1773" s="9" t="s">
        <v>2998</v>
      </c>
      <c r="B1773" s="4" t="s">
        <v>1825</v>
      </c>
      <c r="C1773" s="4" t="s">
        <v>1826</v>
      </c>
      <c r="D1773" s="2" t="s">
        <v>3209</v>
      </c>
      <c r="E1773" t="s">
        <v>67</v>
      </c>
      <c r="G1773" t="s">
        <v>1827</v>
      </c>
      <c r="L1773">
        <v>50</v>
      </c>
      <c r="M1773" t="s">
        <v>1828</v>
      </c>
      <c r="N1773" t="s">
        <v>1829</v>
      </c>
      <c r="O1773" t="s">
        <v>72</v>
      </c>
      <c r="P1773" t="s">
        <v>4</v>
      </c>
      <c r="W1773" t="s">
        <v>1830</v>
      </c>
    </row>
    <row r="1774" spans="1:28" x14ac:dyDescent="0.25">
      <c r="A1774" s="9" t="s">
        <v>2999</v>
      </c>
      <c r="B1774" s="4">
        <v>41313573209</v>
      </c>
      <c r="C1774" s="4">
        <v>41313573210</v>
      </c>
      <c r="D1774" t="s">
        <v>1831</v>
      </c>
      <c r="E1774" t="s">
        <v>48</v>
      </c>
      <c r="F1774" t="s">
        <v>374</v>
      </c>
      <c r="G1774" t="s">
        <v>1832</v>
      </c>
      <c r="H1774" t="s">
        <v>45</v>
      </c>
      <c r="L1774" t="s">
        <v>1833</v>
      </c>
      <c r="M1774" t="s">
        <v>1834</v>
      </c>
      <c r="O1774" t="s">
        <v>1835</v>
      </c>
      <c r="P1774" t="s">
        <v>1836</v>
      </c>
      <c r="S1774" t="s">
        <v>1834</v>
      </c>
      <c r="U1774" t="s">
        <v>1835</v>
      </c>
      <c r="V1774" t="s">
        <v>1837</v>
      </c>
      <c r="W1774" t="s">
        <v>1838</v>
      </c>
      <c r="X1774" t="s">
        <v>1839</v>
      </c>
      <c r="Y1774">
        <v>10002</v>
      </c>
    </row>
    <row r="1775" spans="1:28" x14ac:dyDescent="0.25">
      <c r="A1775" s="9" t="s">
        <v>2999</v>
      </c>
      <c r="B1775" s="4">
        <v>41313573209</v>
      </c>
      <c r="C1775" s="4">
        <v>41313573210</v>
      </c>
      <c r="D1775" t="s">
        <v>1831</v>
      </c>
      <c r="E1775" t="s">
        <v>48</v>
      </c>
      <c r="F1775" t="s">
        <v>374</v>
      </c>
      <c r="G1775" t="s">
        <v>1832</v>
      </c>
      <c r="H1775" t="s">
        <v>55</v>
      </c>
      <c r="L1775" t="s">
        <v>1833</v>
      </c>
      <c r="M1775" t="s">
        <v>1834</v>
      </c>
      <c r="O1775" t="s">
        <v>1835</v>
      </c>
      <c r="P1775" t="s">
        <v>1836</v>
      </c>
      <c r="S1775" t="s">
        <v>1834</v>
      </c>
      <c r="U1775" t="s">
        <v>1835</v>
      </c>
      <c r="V1775" t="s">
        <v>1837</v>
      </c>
      <c r="W1775" t="s">
        <v>1838</v>
      </c>
      <c r="X1775" t="s">
        <v>1839</v>
      </c>
      <c r="Y1775">
        <v>10008</v>
      </c>
    </row>
    <row r="1776" spans="1:28" x14ac:dyDescent="0.25">
      <c r="A1776" s="9" t="s">
        <v>3000</v>
      </c>
      <c r="B1776" s="4" t="s">
        <v>1840</v>
      </c>
      <c r="C1776" s="4" t="s">
        <v>1841</v>
      </c>
      <c r="D1776" t="s">
        <v>1842</v>
      </c>
      <c r="E1776" t="s">
        <v>1</v>
      </c>
      <c r="G1776" t="s">
        <v>1832</v>
      </c>
      <c r="H1776" t="s">
        <v>322</v>
      </c>
      <c r="L1776" t="s">
        <v>1833</v>
      </c>
      <c r="M1776" t="s">
        <v>1834</v>
      </c>
      <c r="O1776" t="s">
        <v>1835</v>
      </c>
      <c r="P1776" t="s">
        <v>1836</v>
      </c>
      <c r="S1776" t="s">
        <v>1834</v>
      </c>
      <c r="U1776" t="s">
        <v>1835</v>
      </c>
      <c r="V1776" t="s">
        <v>1837</v>
      </c>
      <c r="W1776" t="s">
        <v>1838</v>
      </c>
      <c r="X1776" t="s">
        <v>1839</v>
      </c>
      <c r="Y1776">
        <v>10010</v>
      </c>
    </row>
    <row r="1777" spans="1:25" x14ac:dyDescent="0.25">
      <c r="A1777" s="9" t="s">
        <v>3000</v>
      </c>
      <c r="B1777" s="4" t="s">
        <v>1840</v>
      </c>
      <c r="C1777" s="4" t="s">
        <v>1841</v>
      </c>
      <c r="D1777" t="s">
        <v>1842</v>
      </c>
      <c r="E1777" t="s">
        <v>1</v>
      </c>
      <c r="G1777" t="s">
        <v>1832</v>
      </c>
      <c r="H1777" t="s">
        <v>81</v>
      </c>
      <c r="L1777" t="s">
        <v>1833</v>
      </c>
      <c r="M1777" t="s">
        <v>1834</v>
      </c>
      <c r="O1777" t="s">
        <v>1835</v>
      </c>
      <c r="P1777" t="s">
        <v>1836</v>
      </c>
      <c r="S1777" t="s">
        <v>1834</v>
      </c>
      <c r="U1777" t="s">
        <v>1835</v>
      </c>
      <c r="V1777" t="s">
        <v>1837</v>
      </c>
      <c r="W1777" t="s">
        <v>1838</v>
      </c>
      <c r="X1777" t="s">
        <v>1839</v>
      </c>
      <c r="Y1777">
        <v>508</v>
      </c>
    </row>
    <row r="1778" spans="1:25" x14ac:dyDescent="0.25">
      <c r="A1778" s="9" t="s">
        <v>3000</v>
      </c>
      <c r="B1778" s="4" t="s">
        <v>1840</v>
      </c>
      <c r="C1778" s="4" t="s">
        <v>1841</v>
      </c>
      <c r="D1778" t="s">
        <v>1842</v>
      </c>
      <c r="E1778" t="s">
        <v>1</v>
      </c>
      <c r="G1778" t="s">
        <v>1832</v>
      </c>
      <c r="H1778" t="s">
        <v>126</v>
      </c>
      <c r="L1778" t="s">
        <v>1833</v>
      </c>
      <c r="M1778" t="s">
        <v>1834</v>
      </c>
      <c r="O1778" t="s">
        <v>1835</v>
      </c>
      <c r="P1778" t="s">
        <v>1836</v>
      </c>
      <c r="S1778" t="s">
        <v>1834</v>
      </c>
      <c r="U1778" t="s">
        <v>1835</v>
      </c>
      <c r="V1778" t="s">
        <v>1837</v>
      </c>
      <c r="W1778" t="s">
        <v>1838</v>
      </c>
      <c r="X1778" t="s">
        <v>1839</v>
      </c>
      <c r="Y1778">
        <v>515</v>
      </c>
    </row>
    <row r="1779" spans="1:25" x14ac:dyDescent="0.25">
      <c r="A1779" s="9" t="s">
        <v>3000</v>
      </c>
      <c r="B1779" s="4" t="s">
        <v>1840</v>
      </c>
      <c r="C1779" s="4" t="s">
        <v>1841</v>
      </c>
      <c r="D1779" t="s">
        <v>1842</v>
      </c>
      <c r="E1779" t="s">
        <v>1</v>
      </c>
      <c r="G1779" t="s">
        <v>1832</v>
      </c>
      <c r="H1779" t="s">
        <v>6</v>
      </c>
      <c r="L1779" t="s">
        <v>1833</v>
      </c>
      <c r="M1779" t="s">
        <v>1834</v>
      </c>
      <c r="O1779" t="s">
        <v>1835</v>
      </c>
      <c r="P1779" t="s">
        <v>1836</v>
      </c>
      <c r="S1779" t="s">
        <v>1834</v>
      </c>
      <c r="U1779" t="s">
        <v>1835</v>
      </c>
      <c r="V1779" t="s">
        <v>1837</v>
      </c>
      <c r="W1779" t="s">
        <v>1838</v>
      </c>
      <c r="X1779" t="s">
        <v>1839</v>
      </c>
      <c r="Y1779">
        <v>574</v>
      </c>
    </row>
    <row r="1780" spans="1:25" x14ac:dyDescent="0.25">
      <c r="A1780" s="9" t="s">
        <v>3001</v>
      </c>
      <c r="B1780" s="4" t="s">
        <v>1843</v>
      </c>
      <c r="C1780" s="4" t="s">
        <v>1844</v>
      </c>
      <c r="D1780" t="s">
        <v>1845</v>
      </c>
      <c r="E1780" t="s">
        <v>1</v>
      </c>
      <c r="G1780" t="s">
        <v>1832</v>
      </c>
      <c r="H1780" t="s">
        <v>100</v>
      </c>
      <c r="L1780" t="s">
        <v>1833</v>
      </c>
      <c r="M1780" t="s">
        <v>1834</v>
      </c>
      <c r="O1780" t="s">
        <v>1835</v>
      </c>
      <c r="P1780" t="s">
        <v>1836</v>
      </c>
      <c r="S1780" t="s">
        <v>1834</v>
      </c>
      <c r="U1780" t="s">
        <v>1835</v>
      </c>
      <c r="V1780" t="s">
        <v>1837</v>
      </c>
      <c r="W1780" t="s">
        <v>1838</v>
      </c>
      <c r="X1780" t="s">
        <v>1839</v>
      </c>
      <c r="Y1780">
        <v>501</v>
      </c>
    </row>
    <row r="1781" spans="1:25" x14ac:dyDescent="0.25">
      <c r="A1781" s="9" t="s">
        <v>3001</v>
      </c>
      <c r="B1781" s="4" t="s">
        <v>1843</v>
      </c>
      <c r="C1781" s="4" t="s">
        <v>1844</v>
      </c>
      <c r="D1781" t="s">
        <v>1845</v>
      </c>
      <c r="E1781" t="s">
        <v>1</v>
      </c>
      <c r="G1781" t="s">
        <v>1832</v>
      </c>
      <c r="H1781" t="s">
        <v>46</v>
      </c>
      <c r="L1781" t="s">
        <v>1833</v>
      </c>
      <c r="M1781" t="s">
        <v>1834</v>
      </c>
      <c r="O1781" t="s">
        <v>1835</v>
      </c>
      <c r="P1781" t="s">
        <v>1836</v>
      </c>
      <c r="S1781" t="s">
        <v>1834</v>
      </c>
      <c r="U1781" t="s">
        <v>1835</v>
      </c>
      <c r="V1781" t="s">
        <v>1837</v>
      </c>
      <c r="W1781" t="s">
        <v>1838</v>
      </c>
      <c r="X1781" t="s">
        <v>1839</v>
      </c>
      <c r="Y1781">
        <v>506</v>
      </c>
    </row>
    <row r="1782" spans="1:25" x14ac:dyDescent="0.25">
      <c r="A1782" s="9" t="s">
        <v>3001</v>
      </c>
      <c r="B1782" s="4" t="s">
        <v>1843</v>
      </c>
      <c r="C1782" s="4" t="s">
        <v>1844</v>
      </c>
      <c r="D1782" t="s">
        <v>1845</v>
      </c>
      <c r="E1782" t="s">
        <v>1</v>
      </c>
      <c r="G1782" t="s">
        <v>1832</v>
      </c>
      <c r="H1782" t="s">
        <v>101</v>
      </c>
      <c r="L1782" t="s">
        <v>1833</v>
      </c>
      <c r="M1782" t="s">
        <v>1834</v>
      </c>
      <c r="O1782" t="s">
        <v>1835</v>
      </c>
      <c r="P1782" t="s">
        <v>1836</v>
      </c>
      <c r="S1782" t="s">
        <v>1834</v>
      </c>
      <c r="U1782" t="s">
        <v>1835</v>
      </c>
      <c r="V1782" t="s">
        <v>1837</v>
      </c>
      <c r="W1782" t="s">
        <v>1838</v>
      </c>
      <c r="X1782" t="s">
        <v>1839</v>
      </c>
      <c r="Y1782">
        <v>510</v>
      </c>
    </row>
    <row r="1783" spans="1:25" x14ac:dyDescent="0.25">
      <c r="A1783" s="9" t="s">
        <v>3001</v>
      </c>
      <c r="B1783" s="4" t="s">
        <v>1843</v>
      </c>
      <c r="C1783" s="4" t="s">
        <v>1844</v>
      </c>
      <c r="D1783" t="s">
        <v>1845</v>
      </c>
      <c r="E1783" t="s">
        <v>1</v>
      </c>
      <c r="G1783" t="s">
        <v>1832</v>
      </c>
      <c r="H1783" t="s">
        <v>141</v>
      </c>
      <c r="L1783" t="s">
        <v>1833</v>
      </c>
      <c r="M1783" t="s">
        <v>1834</v>
      </c>
      <c r="O1783" t="s">
        <v>1835</v>
      </c>
      <c r="P1783" t="s">
        <v>1836</v>
      </c>
      <c r="S1783" t="s">
        <v>1834</v>
      </c>
      <c r="U1783" t="s">
        <v>1835</v>
      </c>
      <c r="V1783" t="s">
        <v>1837</v>
      </c>
      <c r="W1783" t="s">
        <v>1838</v>
      </c>
      <c r="X1783" t="s">
        <v>1839</v>
      </c>
      <c r="Y1783">
        <v>516</v>
      </c>
    </row>
    <row r="1784" spans="1:25" x14ac:dyDescent="0.25">
      <c r="A1784" s="9" t="s">
        <v>3001</v>
      </c>
      <c r="B1784" s="4" t="s">
        <v>1843</v>
      </c>
      <c r="C1784" s="4" t="s">
        <v>1844</v>
      </c>
      <c r="D1784" t="s">
        <v>1845</v>
      </c>
      <c r="E1784" t="s">
        <v>1</v>
      </c>
      <c r="G1784" t="s">
        <v>1832</v>
      </c>
      <c r="H1784" s="9" t="s">
        <v>3230</v>
      </c>
      <c r="L1784" t="s">
        <v>1833</v>
      </c>
      <c r="M1784" t="s">
        <v>1834</v>
      </c>
      <c r="O1784" t="s">
        <v>1835</v>
      </c>
      <c r="P1784" t="s">
        <v>1836</v>
      </c>
      <c r="S1784" t="s">
        <v>1834</v>
      </c>
      <c r="U1784" t="s">
        <v>1835</v>
      </c>
      <c r="V1784" t="s">
        <v>1837</v>
      </c>
      <c r="W1784" t="s">
        <v>1838</v>
      </c>
      <c r="X1784" t="s">
        <v>1839</v>
      </c>
      <c r="Y1784">
        <v>560</v>
      </c>
    </row>
    <row r="1785" spans="1:25" x14ac:dyDescent="0.25">
      <c r="A1785" s="9" t="s">
        <v>3001</v>
      </c>
      <c r="B1785" s="4" t="s">
        <v>1843</v>
      </c>
      <c r="C1785" s="4" t="s">
        <v>1844</v>
      </c>
      <c r="D1785" t="s">
        <v>1845</v>
      </c>
      <c r="E1785" t="s">
        <v>1</v>
      </c>
      <c r="G1785" t="s">
        <v>1832</v>
      </c>
      <c r="H1785" t="s">
        <v>163</v>
      </c>
      <c r="L1785" t="s">
        <v>1833</v>
      </c>
      <c r="M1785" t="s">
        <v>1834</v>
      </c>
      <c r="O1785" t="s">
        <v>1835</v>
      </c>
      <c r="P1785" t="s">
        <v>1836</v>
      </c>
      <c r="S1785" t="s">
        <v>1834</v>
      </c>
      <c r="U1785" t="s">
        <v>1835</v>
      </c>
      <c r="V1785" t="s">
        <v>1837</v>
      </c>
      <c r="W1785" t="s">
        <v>1838</v>
      </c>
      <c r="X1785" t="s">
        <v>1839</v>
      </c>
      <c r="Y1785">
        <v>561</v>
      </c>
    </row>
    <row r="1786" spans="1:25" x14ac:dyDescent="0.25">
      <c r="A1786" s="9" t="s">
        <v>3002</v>
      </c>
      <c r="B1786" s="4">
        <v>41313573216</v>
      </c>
      <c r="C1786" s="4">
        <v>41313573210</v>
      </c>
      <c r="D1786" t="s">
        <v>1846</v>
      </c>
      <c r="E1786" t="s">
        <v>25</v>
      </c>
      <c r="G1786" t="s">
        <v>1832</v>
      </c>
      <c r="H1786" t="s">
        <v>320</v>
      </c>
      <c r="L1786" t="s">
        <v>1833</v>
      </c>
      <c r="M1786" t="s">
        <v>1834</v>
      </c>
      <c r="O1786" t="s">
        <v>1835</v>
      </c>
      <c r="P1786" t="s">
        <v>1836</v>
      </c>
      <c r="S1786" t="s">
        <v>1834</v>
      </c>
      <c r="U1786" t="s">
        <v>1835</v>
      </c>
      <c r="V1786" t="s">
        <v>1837</v>
      </c>
      <c r="W1786" t="s">
        <v>1838</v>
      </c>
      <c r="X1786" t="s">
        <v>1839</v>
      </c>
      <c r="Y1786">
        <v>562</v>
      </c>
    </row>
    <row r="1787" spans="1:25" x14ac:dyDescent="0.25">
      <c r="A1787" s="9" t="s">
        <v>3002</v>
      </c>
      <c r="B1787" s="4">
        <v>41313573216</v>
      </c>
      <c r="C1787" s="4">
        <v>41313573210</v>
      </c>
      <c r="D1787" t="s">
        <v>1846</v>
      </c>
      <c r="E1787" t="s">
        <v>25</v>
      </c>
      <c r="G1787" t="s">
        <v>1832</v>
      </c>
      <c r="H1787" t="s">
        <v>3227</v>
      </c>
      <c r="L1787" t="s">
        <v>1833</v>
      </c>
      <c r="M1787" t="s">
        <v>1834</v>
      </c>
      <c r="O1787" t="s">
        <v>1835</v>
      </c>
      <c r="P1787" t="s">
        <v>1836</v>
      </c>
      <c r="S1787" t="s">
        <v>1834</v>
      </c>
      <c r="U1787" t="s">
        <v>1835</v>
      </c>
      <c r="V1787" t="s">
        <v>1837</v>
      </c>
      <c r="W1787" t="s">
        <v>1838</v>
      </c>
      <c r="X1787" t="s">
        <v>1839</v>
      </c>
      <c r="Y1787">
        <v>565</v>
      </c>
    </row>
    <row r="1788" spans="1:25" x14ac:dyDescent="0.25">
      <c r="A1788" s="9" t="s">
        <v>3002</v>
      </c>
      <c r="B1788" s="4">
        <v>41313573216</v>
      </c>
      <c r="C1788" s="4">
        <v>41313573210</v>
      </c>
      <c r="D1788" t="s">
        <v>1846</v>
      </c>
      <c r="E1788" t="s">
        <v>25</v>
      </c>
      <c r="G1788" t="s">
        <v>1832</v>
      </c>
      <c r="H1788" t="s">
        <v>147</v>
      </c>
      <c r="L1788" t="s">
        <v>1833</v>
      </c>
      <c r="M1788" t="s">
        <v>1834</v>
      </c>
      <c r="O1788" t="s">
        <v>1835</v>
      </c>
      <c r="P1788" t="s">
        <v>1836</v>
      </c>
      <c r="S1788" t="s">
        <v>1834</v>
      </c>
      <c r="U1788" t="s">
        <v>1835</v>
      </c>
      <c r="V1788" t="s">
        <v>1837</v>
      </c>
      <c r="W1788" t="s">
        <v>1838</v>
      </c>
      <c r="X1788" t="s">
        <v>1839</v>
      </c>
      <c r="Y1788">
        <v>568</v>
      </c>
    </row>
    <row r="1789" spans="1:25" x14ac:dyDescent="0.25">
      <c r="A1789" s="9" t="s">
        <v>3002</v>
      </c>
      <c r="B1789" s="4">
        <v>41313573216</v>
      </c>
      <c r="C1789" s="4">
        <v>41313573210</v>
      </c>
      <c r="D1789" t="s">
        <v>1846</v>
      </c>
      <c r="E1789" t="s">
        <v>25</v>
      </c>
      <c r="G1789" t="s">
        <v>1832</v>
      </c>
      <c r="H1789" t="s">
        <v>10</v>
      </c>
      <c r="L1789" t="s">
        <v>1833</v>
      </c>
      <c r="M1789" t="s">
        <v>1834</v>
      </c>
      <c r="O1789" t="s">
        <v>1835</v>
      </c>
      <c r="P1789" t="s">
        <v>1836</v>
      </c>
      <c r="S1789" t="s">
        <v>1834</v>
      </c>
      <c r="U1789" t="s">
        <v>1835</v>
      </c>
      <c r="V1789" t="s">
        <v>1837</v>
      </c>
      <c r="W1789" t="s">
        <v>1838</v>
      </c>
      <c r="X1789" t="s">
        <v>1839</v>
      </c>
      <c r="Y1789">
        <v>572</v>
      </c>
    </row>
    <row r="1790" spans="1:25" x14ac:dyDescent="0.25">
      <c r="A1790" s="9" t="s">
        <v>3002</v>
      </c>
      <c r="B1790" s="4">
        <v>41313573216</v>
      </c>
      <c r="C1790" s="4">
        <v>41313573210</v>
      </c>
      <c r="D1790" t="s">
        <v>1846</v>
      </c>
      <c r="E1790" t="s">
        <v>25</v>
      </c>
      <c r="G1790" t="s">
        <v>1832</v>
      </c>
      <c r="H1790" t="s">
        <v>127</v>
      </c>
      <c r="L1790" t="s">
        <v>1833</v>
      </c>
      <c r="M1790" t="s">
        <v>1834</v>
      </c>
      <c r="O1790" t="s">
        <v>1835</v>
      </c>
      <c r="P1790" t="s">
        <v>1836</v>
      </c>
      <c r="S1790" t="s">
        <v>1834</v>
      </c>
      <c r="U1790" t="s">
        <v>1835</v>
      </c>
      <c r="V1790" t="s">
        <v>1837</v>
      </c>
      <c r="W1790" t="s">
        <v>1838</v>
      </c>
      <c r="X1790" t="s">
        <v>1839</v>
      </c>
      <c r="Y1790">
        <v>590</v>
      </c>
    </row>
    <row r="1791" spans="1:25" x14ac:dyDescent="0.25">
      <c r="A1791" s="9" t="s">
        <v>3003</v>
      </c>
      <c r="B1791" s="4">
        <v>5716579855</v>
      </c>
    </row>
    <row r="1792" spans="1:25" x14ac:dyDescent="0.25">
      <c r="A1792" s="9" t="s">
        <v>2308</v>
      </c>
      <c r="D1792" s="2" t="s">
        <v>1847</v>
      </c>
      <c r="E1792" t="s">
        <v>151</v>
      </c>
      <c r="G1792" t="s">
        <v>1848</v>
      </c>
      <c r="I1792" t="s">
        <v>2275</v>
      </c>
      <c r="J1792" t="s">
        <v>1849</v>
      </c>
      <c r="M1792" t="s">
        <v>1852</v>
      </c>
      <c r="N1792" t="s">
        <v>1850</v>
      </c>
      <c r="O1792" t="s">
        <v>1853</v>
      </c>
      <c r="R1792" t="s">
        <v>789</v>
      </c>
      <c r="S1792">
        <v>10008</v>
      </c>
      <c r="T1792" t="s">
        <v>55</v>
      </c>
    </row>
    <row r="1793" spans="1:26" x14ac:dyDescent="0.25">
      <c r="A1793" s="9" t="s">
        <v>3003</v>
      </c>
      <c r="B1793" s="4">
        <v>5716579855</v>
      </c>
    </row>
    <row r="1794" spans="1:26" x14ac:dyDescent="0.25">
      <c r="A1794" s="9" t="s">
        <v>2308</v>
      </c>
      <c r="D1794" s="2" t="s">
        <v>1847</v>
      </c>
      <c r="E1794" t="s">
        <v>2278</v>
      </c>
      <c r="G1794" t="s">
        <v>1848</v>
      </c>
      <c r="I1794" t="s">
        <v>2275</v>
      </c>
      <c r="J1794" t="s">
        <v>1849</v>
      </c>
      <c r="M1794" t="s">
        <v>1852</v>
      </c>
      <c r="N1794" t="s">
        <v>1850</v>
      </c>
      <c r="O1794" t="s">
        <v>1853</v>
      </c>
      <c r="R1794" t="s">
        <v>789</v>
      </c>
      <c r="S1794">
        <v>501</v>
      </c>
      <c r="T1794" t="s">
        <v>100</v>
      </c>
    </row>
    <row r="1795" spans="1:26" x14ac:dyDescent="0.25">
      <c r="A1795" s="9" t="s">
        <v>3003</v>
      </c>
      <c r="B1795" s="4">
        <v>5716579855</v>
      </c>
    </row>
    <row r="1796" spans="1:26" x14ac:dyDescent="0.25">
      <c r="A1796" s="9" t="s">
        <v>2308</v>
      </c>
      <c r="D1796" s="2" t="s">
        <v>1847</v>
      </c>
      <c r="E1796" t="s">
        <v>151</v>
      </c>
      <c r="G1796" t="s">
        <v>1848</v>
      </c>
      <c r="I1796" t="s">
        <v>2275</v>
      </c>
      <c r="J1796" t="s">
        <v>1849</v>
      </c>
      <c r="M1796" t="s">
        <v>1852</v>
      </c>
      <c r="N1796" t="s">
        <v>1850</v>
      </c>
      <c r="O1796" t="s">
        <v>1853</v>
      </c>
      <c r="R1796" t="s">
        <v>789</v>
      </c>
      <c r="S1796">
        <v>506</v>
      </c>
      <c r="T1796" t="s">
        <v>46</v>
      </c>
    </row>
    <row r="1797" spans="1:26" x14ac:dyDescent="0.25">
      <c r="A1797" s="9" t="s">
        <v>3003</v>
      </c>
      <c r="B1797" s="4">
        <v>5716579855</v>
      </c>
    </row>
    <row r="1798" spans="1:26" x14ac:dyDescent="0.25">
      <c r="A1798" s="9" t="s">
        <v>2308</v>
      </c>
      <c r="D1798" s="2" t="s">
        <v>1847</v>
      </c>
      <c r="E1798" t="s">
        <v>151</v>
      </c>
      <c r="G1798" t="s">
        <v>1848</v>
      </c>
      <c r="I1798" t="s">
        <v>2276</v>
      </c>
      <c r="J1798" t="s">
        <v>1849</v>
      </c>
      <c r="M1798" t="s">
        <v>1852</v>
      </c>
      <c r="N1798" t="s">
        <v>1850</v>
      </c>
      <c r="O1798" t="s">
        <v>1853</v>
      </c>
      <c r="R1798" t="s">
        <v>789</v>
      </c>
      <c r="S1798">
        <v>510</v>
      </c>
      <c r="T1798" t="s">
        <v>101</v>
      </c>
    </row>
    <row r="1799" spans="1:26" x14ac:dyDescent="0.25">
      <c r="A1799" s="9" t="s">
        <v>3003</v>
      </c>
      <c r="B1799" s="4">
        <v>5716579855</v>
      </c>
    </row>
    <row r="1800" spans="1:26" x14ac:dyDescent="0.25">
      <c r="A1800" s="9" t="s">
        <v>2308</v>
      </c>
      <c r="D1800" s="2" t="s">
        <v>1847</v>
      </c>
      <c r="E1800" t="s">
        <v>151</v>
      </c>
      <c r="G1800" t="s">
        <v>1848</v>
      </c>
      <c r="I1800" t="s">
        <v>2277</v>
      </c>
      <c r="J1800" t="s">
        <v>1849</v>
      </c>
      <c r="M1800" t="s">
        <v>1852</v>
      </c>
      <c r="O1800" t="s">
        <v>1853</v>
      </c>
      <c r="R1800" t="s">
        <v>789</v>
      </c>
      <c r="S1800">
        <v>565</v>
      </c>
      <c r="T1800" t="s">
        <v>8</v>
      </c>
      <c r="U1800" t="s">
        <v>9</v>
      </c>
    </row>
    <row r="1801" spans="1:26" x14ac:dyDescent="0.25">
      <c r="A1801" s="9" t="s">
        <v>3004</v>
      </c>
      <c r="B1801" s="4" t="s">
        <v>1854</v>
      </c>
      <c r="C1801" s="4" t="s">
        <v>1855</v>
      </c>
      <c r="D1801" t="s">
        <v>1856</v>
      </c>
      <c r="E1801" t="s">
        <v>67</v>
      </c>
      <c r="G1801" t="s">
        <v>1848</v>
      </c>
      <c r="H1801" t="s">
        <v>23</v>
      </c>
      <c r="K1801" t="s">
        <v>1849</v>
      </c>
      <c r="L1801" t="s">
        <v>1850</v>
      </c>
      <c r="M1801" t="s">
        <v>1851</v>
      </c>
      <c r="N1801" t="s">
        <v>1852</v>
      </c>
      <c r="P1801" t="s">
        <v>1853</v>
      </c>
      <c r="R1801" t="s">
        <v>1848</v>
      </c>
      <c r="T1801" t="s">
        <v>1852</v>
      </c>
      <c r="V1801" t="s">
        <v>1853</v>
      </c>
      <c r="Y1801" t="s">
        <v>789</v>
      </c>
      <c r="Z1801">
        <v>575</v>
      </c>
    </row>
    <row r="1802" spans="1:26" x14ac:dyDescent="0.25">
      <c r="A1802" s="9" t="s">
        <v>3004</v>
      </c>
      <c r="B1802" s="4" t="s">
        <v>1854</v>
      </c>
      <c r="C1802" s="4" t="s">
        <v>1855</v>
      </c>
      <c r="D1802" t="s">
        <v>1856</v>
      </c>
      <c r="E1802" t="s">
        <v>67</v>
      </c>
      <c r="G1802" t="s">
        <v>1848</v>
      </c>
      <c r="H1802" t="s">
        <v>143</v>
      </c>
      <c r="K1802" t="s">
        <v>1849</v>
      </c>
      <c r="L1802" t="s">
        <v>1850</v>
      </c>
      <c r="M1802" t="s">
        <v>1851</v>
      </c>
      <c r="N1802" t="s">
        <v>1852</v>
      </c>
      <c r="P1802" t="s">
        <v>1853</v>
      </c>
      <c r="R1802" t="s">
        <v>1848</v>
      </c>
      <c r="T1802" t="s">
        <v>1852</v>
      </c>
      <c r="V1802" t="s">
        <v>1853</v>
      </c>
      <c r="Y1802" t="s">
        <v>789</v>
      </c>
      <c r="Z1802">
        <v>577</v>
      </c>
    </row>
    <row r="1803" spans="1:26" x14ac:dyDescent="0.25">
      <c r="A1803" s="9" t="s">
        <v>3005</v>
      </c>
      <c r="B1803" s="4" t="s">
        <v>1857</v>
      </c>
      <c r="C1803" s="4" t="s">
        <v>1858</v>
      </c>
      <c r="D1803" t="s">
        <v>1859</v>
      </c>
      <c r="E1803" t="s">
        <v>67</v>
      </c>
      <c r="G1803" t="s">
        <v>1848</v>
      </c>
      <c r="H1803" t="s">
        <v>55</v>
      </c>
      <c r="K1803" t="s">
        <v>1849</v>
      </c>
      <c r="L1803" t="s">
        <v>1850</v>
      </c>
      <c r="M1803" t="s">
        <v>1851</v>
      </c>
      <c r="N1803" t="s">
        <v>1852</v>
      </c>
      <c r="P1803" t="s">
        <v>1853</v>
      </c>
      <c r="R1803" t="s">
        <v>1848</v>
      </c>
      <c r="T1803" t="s">
        <v>1852</v>
      </c>
      <c r="V1803" t="s">
        <v>1853</v>
      </c>
      <c r="Y1803" t="s">
        <v>789</v>
      </c>
      <c r="Z1803">
        <v>10008</v>
      </c>
    </row>
    <row r="1804" spans="1:26" x14ac:dyDescent="0.25">
      <c r="A1804" s="9" t="s">
        <v>3005</v>
      </c>
      <c r="B1804" s="4" t="s">
        <v>1857</v>
      </c>
      <c r="C1804" s="4" t="s">
        <v>1858</v>
      </c>
      <c r="D1804" t="s">
        <v>1859</v>
      </c>
      <c r="E1804" t="s">
        <v>67</v>
      </c>
      <c r="G1804" t="s">
        <v>1848</v>
      </c>
      <c r="H1804" t="s">
        <v>3230</v>
      </c>
      <c r="K1804" t="s">
        <v>1849</v>
      </c>
      <c r="L1804" t="s">
        <v>1850</v>
      </c>
      <c r="M1804" t="s">
        <v>1851</v>
      </c>
      <c r="N1804" t="s">
        <v>1852</v>
      </c>
      <c r="P1804" t="s">
        <v>1853</v>
      </c>
      <c r="R1804" t="s">
        <v>1848</v>
      </c>
      <c r="T1804" t="s">
        <v>1852</v>
      </c>
      <c r="V1804" t="s">
        <v>1853</v>
      </c>
      <c r="Y1804" t="s">
        <v>789</v>
      </c>
      <c r="Z1804">
        <v>560</v>
      </c>
    </row>
    <row r="1805" spans="1:26" x14ac:dyDescent="0.25">
      <c r="A1805" s="9" t="s">
        <v>3005</v>
      </c>
      <c r="B1805" s="4" t="s">
        <v>1857</v>
      </c>
      <c r="C1805" s="4" t="s">
        <v>1858</v>
      </c>
      <c r="D1805" t="s">
        <v>1859</v>
      </c>
      <c r="E1805" t="s">
        <v>67</v>
      </c>
      <c r="G1805" t="s">
        <v>1848</v>
      </c>
      <c r="H1805" t="s">
        <v>163</v>
      </c>
      <c r="K1805" t="s">
        <v>1849</v>
      </c>
      <c r="L1805" t="s">
        <v>1850</v>
      </c>
      <c r="M1805" t="s">
        <v>1851</v>
      </c>
      <c r="N1805" t="s">
        <v>1852</v>
      </c>
      <c r="P1805" t="s">
        <v>1853</v>
      </c>
      <c r="R1805" t="s">
        <v>1848</v>
      </c>
      <c r="T1805" t="s">
        <v>1852</v>
      </c>
      <c r="V1805" t="s">
        <v>1853</v>
      </c>
      <c r="Y1805" t="s">
        <v>789</v>
      </c>
      <c r="Z1805">
        <v>561</v>
      </c>
    </row>
    <row r="1806" spans="1:26" x14ac:dyDescent="0.25">
      <c r="A1806" s="9" t="s">
        <v>3005</v>
      </c>
      <c r="B1806" s="4" t="s">
        <v>1857</v>
      </c>
      <c r="C1806" s="4" t="s">
        <v>1858</v>
      </c>
      <c r="D1806" t="s">
        <v>1859</v>
      </c>
      <c r="E1806" t="s">
        <v>67</v>
      </c>
      <c r="G1806" t="s">
        <v>1848</v>
      </c>
      <c r="H1806" t="s">
        <v>10</v>
      </c>
      <c r="K1806" t="s">
        <v>1849</v>
      </c>
      <c r="L1806" t="s">
        <v>1850</v>
      </c>
      <c r="M1806" t="s">
        <v>1851</v>
      </c>
      <c r="N1806" t="s">
        <v>1852</v>
      </c>
      <c r="P1806" t="s">
        <v>1853</v>
      </c>
      <c r="R1806" t="s">
        <v>1848</v>
      </c>
      <c r="T1806" t="s">
        <v>1852</v>
      </c>
      <c r="V1806" t="s">
        <v>1853</v>
      </c>
      <c r="Y1806" t="s">
        <v>789</v>
      </c>
      <c r="Z1806">
        <v>572</v>
      </c>
    </row>
    <row r="1807" spans="1:26" x14ac:dyDescent="0.25">
      <c r="A1807" s="9" t="s">
        <v>3006</v>
      </c>
      <c r="B1807" s="4">
        <f>571-657-9853</f>
        <v>-9939</v>
      </c>
      <c r="C1807" s="4">
        <f>571-657-9915</f>
        <v>-10001</v>
      </c>
      <c r="D1807" t="s">
        <v>1860</v>
      </c>
      <c r="E1807" t="s">
        <v>1</v>
      </c>
      <c r="G1807" t="s">
        <v>1848</v>
      </c>
      <c r="K1807" t="s">
        <v>1849</v>
      </c>
      <c r="L1807" t="s">
        <v>1850</v>
      </c>
      <c r="M1807" t="s">
        <v>1851</v>
      </c>
      <c r="N1807" t="s">
        <v>1852</v>
      </c>
      <c r="P1807" t="s">
        <v>1853</v>
      </c>
      <c r="R1807" t="s">
        <v>1848</v>
      </c>
      <c r="T1807" t="s">
        <v>1852</v>
      </c>
      <c r="V1807" t="s">
        <v>1853</v>
      </c>
      <c r="Y1807" t="s">
        <v>789</v>
      </c>
    </row>
    <row r="1808" spans="1:26" x14ac:dyDescent="0.25">
      <c r="A1808" s="9" t="s">
        <v>3007</v>
      </c>
      <c r="B1808" s="4">
        <v>5716579854</v>
      </c>
    </row>
    <row r="1809" spans="1:27" x14ac:dyDescent="0.25">
      <c r="A1809" s="9" t="s">
        <v>2308</v>
      </c>
      <c r="D1809" s="2" t="s">
        <v>1861</v>
      </c>
      <c r="E1809" t="s">
        <v>1</v>
      </c>
      <c r="G1809" t="s">
        <v>1848</v>
      </c>
      <c r="I1809" t="s">
        <v>2279</v>
      </c>
      <c r="J1809" t="s">
        <v>1849</v>
      </c>
      <c r="M1809" t="s">
        <v>1852</v>
      </c>
      <c r="O1809" t="s">
        <v>1853</v>
      </c>
      <c r="R1809" t="s">
        <v>789</v>
      </c>
      <c r="S1809">
        <v>508</v>
      </c>
      <c r="T1809" t="s">
        <v>81</v>
      </c>
    </row>
    <row r="1810" spans="1:27" x14ac:dyDescent="0.25">
      <c r="A1810" s="9" t="s">
        <v>3007</v>
      </c>
      <c r="B1810" s="4">
        <v>5716579854</v>
      </c>
    </row>
    <row r="1811" spans="1:27" x14ac:dyDescent="0.25">
      <c r="A1811" s="9" t="s">
        <v>2308</v>
      </c>
      <c r="D1811" s="2" t="s">
        <v>1861</v>
      </c>
      <c r="E1811" t="s">
        <v>1</v>
      </c>
      <c r="G1811" t="s">
        <v>1848</v>
      </c>
      <c r="I1811" t="s">
        <v>2280</v>
      </c>
      <c r="J1811" t="s">
        <v>1849</v>
      </c>
      <c r="M1811" t="s">
        <v>1852</v>
      </c>
      <c r="O1811" t="s">
        <v>1853</v>
      </c>
      <c r="R1811" t="s">
        <v>789</v>
      </c>
      <c r="S1811">
        <v>565</v>
      </c>
      <c r="T1811" t="s">
        <v>8</v>
      </c>
      <c r="U1811" t="s">
        <v>9</v>
      </c>
    </row>
    <row r="1812" spans="1:27" x14ac:dyDescent="0.25">
      <c r="A1812" s="9" t="s">
        <v>3007</v>
      </c>
      <c r="B1812" s="4">
        <v>5716579854</v>
      </c>
    </row>
    <row r="1813" spans="1:27" x14ac:dyDescent="0.25">
      <c r="A1813" s="9" t="s">
        <v>2308</v>
      </c>
      <c r="D1813" s="2" t="s">
        <v>1861</v>
      </c>
      <c r="E1813" t="s">
        <v>1</v>
      </c>
      <c r="G1813" t="s">
        <v>1848</v>
      </c>
      <c r="I1813" t="s">
        <v>2279</v>
      </c>
      <c r="J1813" t="s">
        <v>1849</v>
      </c>
      <c r="M1813" t="s">
        <v>1852</v>
      </c>
      <c r="O1813" t="s">
        <v>1853</v>
      </c>
      <c r="R1813" t="s">
        <v>789</v>
      </c>
      <c r="S1813">
        <v>574</v>
      </c>
      <c r="T1813" t="s">
        <v>6</v>
      </c>
    </row>
    <row r="1814" spans="1:27" x14ac:dyDescent="0.25">
      <c r="A1814" s="9" t="s">
        <v>3007</v>
      </c>
      <c r="B1814" s="4">
        <v>5716579854</v>
      </c>
    </row>
    <row r="1815" spans="1:27" x14ac:dyDescent="0.25">
      <c r="A1815" s="9" t="s">
        <v>2308</v>
      </c>
      <c r="D1815" s="2" t="s">
        <v>1861</v>
      </c>
      <c r="E1815" t="s">
        <v>1</v>
      </c>
      <c r="G1815" t="s">
        <v>1848</v>
      </c>
      <c r="I1815" t="s">
        <v>2281</v>
      </c>
      <c r="J1815" t="s">
        <v>1849</v>
      </c>
      <c r="M1815" t="s">
        <v>1852</v>
      </c>
      <c r="O1815" t="s">
        <v>1853</v>
      </c>
      <c r="R1815" t="s">
        <v>789</v>
      </c>
      <c r="S1815">
        <v>590</v>
      </c>
      <c r="T1815" t="s">
        <v>127</v>
      </c>
    </row>
    <row r="1816" spans="1:27" x14ac:dyDescent="0.25">
      <c r="A1816" s="9" t="s">
        <v>3008</v>
      </c>
      <c r="B1816" s="4" t="s">
        <v>1862</v>
      </c>
      <c r="C1816" s="4" t="s">
        <v>1863</v>
      </c>
      <c r="D1816" t="s">
        <v>1864</v>
      </c>
      <c r="E1816" t="s">
        <v>168</v>
      </c>
      <c r="G1816" t="s">
        <v>1848</v>
      </c>
      <c r="K1816" t="s">
        <v>1849</v>
      </c>
      <c r="L1816" t="s">
        <v>1850</v>
      </c>
      <c r="M1816" t="s">
        <v>1851</v>
      </c>
      <c r="N1816" t="s">
        <v>1852</v>
      </c>
      <c r="P1816" t="s">
        <v>1853</v>
      </c>
      <c r="R1816" t="s">
        <v>1848</v>
      </c>
      <c r="T1816" t="s">
        <v>1852</v>
      </c>
      <c r="V1816" t="s">
        <v>1853</v>
      </c>
      <c r="Y1816" t="s">
        <v>789</v>
      </c>
    </row>
    <row r="1817" spans="1:27" x14ac:dyDescent="0.25">
      <c r="A1817" s="9" t="s">
        <v>3009</v>
      </c>
      <c r="B1817" s="4" t="s">
        <v>1865</v>
      </c>
      <c r="C1817" s="4" t="s">
        <v>845</v>
      </c>
      <c r="D1817" t="s">
        <v>1866</v>
      </c>
      <c r="E1817" t="s">
        <v>1</v>
      </c>
      <c r="F1817" t="s">
        <v>552</v>
      </c>
      <c r="G1817" t="s">
        <v>848</v>
      </c>
      <c r="H1817" t="s">
        <v>127</v>
      </c>
      <c r="L1817" t="s">
        <v>849</v>
      </c>
      <c r="M1817" t="s">
        <v>850</v>
      </c>
      <c r="N1817" t="s">
        <v>851</v>
      </c>
      <c r="O1817" t="s">
        <v>852</v>
      </c>
      <c r="Q1817" t="s">
        <v>853</v>
      </c>
      <c r="U1817" t="s">
        <v>852</v>
      </c>
      <c r="W1817" t="s">
        <v>853</v>
      </c>
      <c r="X1817">
        <v>10500</v>
      </c>
      <c r="Y1817">
        <v>10500</v>
      </c>
      <c r="Z1817" t="s">
        <v>854</v>
      </c>
      <c r="AA1817">
        <v>590</v>
      </c>
    </row>
    <row r="1818" spans="1:27" x14ac:dyDescent="0.25">
      <c r="A1818" s="9" t="s">
        <v>3009</v>
      </c>
      <c r="B1818" s="4" t="s">
        <v>1865</v>
      </c>
      <c r="C1818" s="4" t="s">
        <v>845</v>
      </c>
      <c r="D1818" t="s">
        <v>1866</v>
      </c>
      <c r="E1818" t="s">
        <v>1</v>
      </c>
      <c r="F1818" t="s">
        <v>552</v>
      </c>
      <c r="G1818" t="s">
        <v>848</v>
      </c>
      <c r="H1818" t="s">
        <v>142</v>
      </c>
      <c r="L1818" t="s">
        <v>849</v>
      </c>
      <c r="M1818" t="s">
        <v>850</v>
      </c>
      <c r="N1818" t="s">
        <v>851</v>
      </c>
      <c r="O1818" t="s">
        <v>852</v>
      </c>
      <c r="Q1818" t="s">
        <v>853</v>
      </c>
      <c r="U1818" t="s">
        <v>852</v>
      </c>
      <c r="W1818" t="s">
        <v>853</v>
      </c>
      <c r="X1818">
        <v>10500</v>
      </c>
      <c r="Y1818">
        <v>10500</v>
      </c>
      <c r="Z1818" t="s">
        <v>854</v>
      </c>
      <c r="AA1818">
        <v>579</v>
      </c>
    </row>
    <row r="1819" spans="1:27" x14ac:dyDescent="0.25">
      <c r="A1819" s="9" t="s">
        <v>3009</v>
      </c>
      <c r="B1819" s="4" t="s">
        <v>1865</v>
      </c>
      <c r="C1819" s="4" t="s">
        <v>845</v>
      </c>
      <c r="D1819" t="s">
        <v>1866</v>
      </c>
      <c r="E1819" t="s">
        <v>1</v>
      </c>
      <c r="F1819" t="s">
        <v>552</v>
      </c>
      <c r="G1819" t="s">
        <v>848</v>
      </c>
      <c r="H1819" s="9" t="s">
        <v>3227</v>
      </c>
      <c r="L1819" t="s">
        <v>849</v>
      </c>
      <c r="M1819" t="s">
        <v>850</v>
      </c>
      <c r="N1819" t="s">
        <v>851</v>
      </c>
      <c r="O1819" t="s">
        <v>852</v>
      </c>
      <c r="Q1819" t="s">
        <v>853</v>
      </c>
      <c r="U1819" t="s">
        <v>852</v>
      </c>
      <c r="W1819" t="s">
        <v>853</v>
      </c>
      <c r="X1819">
        <v>10500</v>
      </c>
      <c r="Y1819">
        <v>10500</v>
      </c>
      <c r="Z1819" t="s">
        <v>854</v>
      </c>
      <c r="AA1819">
        <v>565</v>
      </c>
    </row>
    <row r="1820" spans="1:27" x14ac:dyDescent="0.25">
      <c r="A1820" s="9" t="s">
        <v>3009</v>
      </c>
      <c r="B1820" s="4" t="s">
        <v>1865</v>
      </c>
      <c r="C1820" s="4" t="s">
        <v>845</v>
      </c>
      <c r="D1820" t="s">
        <v>1866</v>
      </c>
      <c r="E1820" t="s">
        <v>1</v>
      </c>
      <c r="F1820" t="s">
        <v>552</v>
      </c>
      <c r="G1820" t="s">
        <v>848</v>
      </c>
      <c r="H1820" t="s">
        <v>100</v>
      </c>
      <c r="L1820" t="s">
        <v>849</v>
      </c>
      <c r="M1820" t="s">
        <v>850</v>
      </c>
      <c r="N1820" t="s">
        <v>851</v>
      </c>
      <c r="O1820" t="s">
        <v>852</v>
      </c>
      <c r="Q1820" t="s">
        <v>853</v>
      </c>
      <c r="U1820" t="s">
        <v>852</v>
      </c>
      <c r="W1820" t="s">
        <v>853</v>
      </c>
      <c r="X1820">
        <v>10500</v>
      </c>
      <c r="Y1820">
        <v>10500</v>
      </c>
      <c r="Z1820" t="s">
        <v>854</v>
      </c>
      <c r="AA1820">
        <v>501</v>
      </c>
    </row>
    <row r="1821" spans="1:27" x14ac:dyDescent="0.25">
      <c r="A1821" s="9" t="s">
        <v>3010</v>
      </c>
      <c r="B1821" s="4" t="s">
        <v>1867</v>
      </c>
      <c r="C1821" s="4" t="s">
        <v>845</v>
      </c>
      <c r="D1821" t="s">
        <v>1868</v>
      </c>
      <c r="E1821" t="s">
        <v>1</v>
      </c>
      <c r="G1821" t="s">
        <v>848</v>
      </c>
      <c r="H1821" t="s">
        <v>6</v>
      </c>
      <c r="L1821" t="s">
        <v>849</v>
      </c>
      <c r="M1821" t="s">
        <v>850</v>
      </c>
      <c r="N1821" t="s">
        <v>851</v>
      </c>
      <c r="O1821" t="s">
        <v>852</v>
      </c>
      <c r="Q1821" t="s">
        <v>853</v>
      </c>
      <c r="U1821" t="s">
        <v>852</v>
      </c>
      <c r="W1821" t="s">
        <v>853</v>
      </c>
      <c r="X1821">
        <v>10500</v>
      </c>
      <c r="Y1821">
        <v>10500</v>
      </c>
      <c r="Z1821" t="s">
        <v>854</v>
      </c>
      <c r="AA1821">
        <v>574</v>
      </c>
    </row>
    <row r="1822" spans="1:27" x14ac:dyDescent="0.25">
      <c r="A1822" s="9" t="s">
        <v>3010</v>
      </c>
      <c r="B1822" s="4" t="s">
        <v>1867</v>
      </c>
      <c r="C1822" s="4" t="s">
        <v>845</v>
      </c>
      <c r="D1822" t="s">
        <v>1868</v>
      </c>
      <c r="E1822" t="s">
        <v>1</v>
      </c>
      <c r="G1822" t="s">
        <v>848</v>
      </c>
      <c r="H1822" t="s">
        <v>164</v>
      </c>
      <c r="L1822" t="s">
        <v>849</v>
      </c>
      <c r="M1822" t="s">
        <v>850</v>
      </c>
      <c r="N1822" t="s">
        <v>851</v>
      </c>
      <c r="O1822" t="s">
        <v>852</v>
      </c>
      <c r="Q1822" t="s">
        <v>853</v>
      </c>
      <c r="U1822" t="s">
        <v>852</v>
      </c>
      <c r="W1822" t="s">
        <v>853</v>
      </c>
      <c r="X1822">
        <v>10500</v>
      </c>
      <c r="Y1822">
        <v>10500</v>
      </c>
      <c r="Z1822" t="s">
        <v>854</v>
      </c>
      <c r="AA1822">
        <v>576</v>
      </c>
    </row>
    <row r="1823" spans="1:27" x14ac:dyDescent="0.25">
      <c r="A1823" s="9" t="s">
        <v>3011</v>
      </c>
      <c r="B1823" s="4" t="s">
        <v>1869</v>
      </c>
      <c r="C1823" s="4" t="s">
        <v>845</v>
      </c>
      <c r="D1823" t="s">
        <v>1870</v>
      </c>
      <c r="E1823" t="s">
        <v>67</v>
      </c>
      <c r="G1823" t="s">
        <v>848</v>
      </c>
      <c r="H1823" s="9" t="s">
        <v>3230</v>
      </c>
      <c r="L1823" t="s">
        <v>849</v>
      </c>
      <c r="M1823" t="s">
        <v>850</v>
      </c>
      <c r="N1823" t="s">
        <v>851</v>
      </c>
      <c r="O1823" t="s">
        <v>852</v>
      </c>
      <c r="Q1823" t="s">
        <v>853</v>
      </c>
      <c r="U1823" t="s">
        <v>852</v>
      </c>
      <c r="W1823" t="s">
        <v>853</v>
      </c>
      <c r="X1823">
        <v>10500</v>
      </c>
      <c r="Y1823">
        <v>10500</v>
      </c>
      <c r="Z1823" t="s">
        <v>854</v>
      </c>
      <c r="AA1823">
        <v>560</v>
      </c>
    </row>
    <row r="1824" spans="1:27" x14ac:dyDescent="0.25">
      <c r="A1824" s="9" t="s">
        <v>3011</v>
      </c>
      <c r="B1824" s="4" t="s">
        <v>1869</v>
      </c>
      <c r="C1824" s="4" t="s">
        <v>845</v>
      </c>
      <c r="D1824" t="s">
        <v>1870</v>
      </c>
      <c r="E1824" t="s">
        <v>67</v>
      </c>
      <c r="G1824" t="s">
        <v>848</v>
      </c>
      <c r="H1824" t="s">
        <v>163</v>
      </c>
      <c r="L1824" t="s">
        <v>849</v>
      </c>
      <c r="M1824" t="s">
        <v>850</v>
      </c>
      <c r="N1824" t="s">
        <v>851</v>
      </c>
      <c r="O1824" t="s">
        <v>852</v>
      </c>
      <c r="Q1824" t="s">
        <v>853</v>
      </c>
      <c r="U1824" t="s">
        <v>852</v>
      </c>
      <c r="W1824" t="s">
        <v>853</v>
      </c>
      <c r="X1824">
        <v>10500</v>
      </c>
      <c r="Y1824">
        <v>10500</v>
      </c>
      <c r="Z1824" t="s">
        <v>854</v>
      </c>
      <c r="AA1824">
        <v>561</v>
      </c>
    </row>
    <row r="1825" spans="1:27" x14ac:dyDescent="0.25">
      <c r="A1825" s="9" t="s">
        <v>3012</v>
      </c>
      <c r="B1825" s="4" t="s">
        <v>1871</v>
      </c>
      <c r="C1825" s="4" t="s">
        <v>845</v>
      </c>
      <c r="D1825" t="s">
        <v>1872</v>
      </c>
      <c r="E1825" t="s">
        <v>43</v>
      </c>
      <c r="G1825" t="s">
        <v>848</v>
      </c>
      <c r="H1825" t="s">
        <v>46</v>
      </c>
      <c r="L1825" t="s">
        <v>849</v>
      </c>
      <c r="M1825" t="s">
        <v>850</v>
      </c>
      <c r="N1825" t="s">
        <v>851</v>
      </c>
      <c r="O1825" t="s">
        <v>852</v>
      </c>
      <c r="Q1825" t="s">
        <v>853</v>
      </c>
      <c r="U1825" t="s">
        <v>852</v>
      </c>
      <c r="W1825" t="s">
        <v>853</v>
      </c>
      <c r="X1825">
        <v>10500</v>
      </c>
      <c r="Y1825">
        <v>10500</v>
      </c>
      <c r="Z1825" t="s">
        <v>854</v>
      </c>
      <c r="AA1825">
        <v>506</v>
      </c>
    </row>
    <row r="1826" spans="1:27" x14ac:dyDescent="0.25">
      <c r="A1826" s="9" t="s">
        <v>3012</v>
      </c>
      <c r="B1826" s="4" t="s">
        <v>1871</v>
      </c>
      <c r="C1826" s="4" t="s">
        <v>845</v>
      </c>
      <c r="D1826" t="s">
        <v>1872</v>
      </c>
      <c r="E1826" t="s">
        <v>43</v>
      </c>
      <c r="G1826" t="s">
        <v>848</v>
      </c>
      <c r="H1826" t="s">
        <v>81</v>
      </c>
      <c r="L1826" t="s">
        <v>849</v>
      </c>
      <c r="M1826" t="s">
        <v>850</v>
      </c>
      <c r="N1826" t="s">
        <v>851</v>
      </c>
      <c r="O1826" t="s">
        <v>852</v>
      </c>
      <c r="Q1826" t="s">
        <v>853</v>
      </c>
      <c r="U1826" t="s">
        <v>852</v>
      </c>
      <c r="W1826" t="s">
        <v>853</v>
      </c>
      <c r="X1826">
        <v>10500</v>
      </c>
      <c r="Y1826">
        <v>10500</v>
      </c>
      <c r="Z1826" t="s">
        <v>854</v>
      </c>
      <c r="AA1826">
        <v>508</v>
      </c>
    </row>
    <row r="1827" spans="1:27" x14ac:dyDescent="0.25">
      <c r="A1827" s="9" t="s">
        <v>3013</v>
      </c>
      <c r="B1827" s="4" t="s">
        <v>1873</v>
      </c>
      <c r="C1827" s="4" t="s">
        <v>845</v>
      </c>
      <c r="D1827" t="s">
        <v>1874</v>
      </c>
      <c r="E1827" t="s">
        <v>67</v>
      </c>
      <c r="G1827" t="s">
        <v>848</v>
      </c>
      <c r="H1827" t="s">
        <v>101</v>
      </c>
      <c r="L1827" t="s">
        <v>849</v>
      </c>
      <c r="M1827" t="s">
        <v>850</v>
      </c>
      <c r="N1827" t="s">
        <v>851</v>
      </c>
      <c r="O1827" t="s">
        <v>852</v>
      </c>
      <c r="Q1827" t="s">
        <v>853</v>
      </c>
      <c r="U1827" t="s">
        <v>852</v>
      </c>
      <c r="W1827" t="s">
        <v>853</v>
      </c>
      <c r="X1827">
        <v>10500</v>
      </c>
      <c r="Y1827">
        <v>10500</v>
      </c>
      <c r="Z1827" t="s">
        <v>854</v>
      </c>
      <c r="AA1827">
        <v>510</v>
      </c>
    </row>
    <row r="1828" spans="1:27" x14ac:dyDescent="0.25">
      <c r="A1828" s="9" t="s">
        <v>3013</v>
      </c>
      <c r="B1828" s="4" t="s">
        <v>1873</v>
      </c>
      <c r="C1828" s="4" t="s">
        <v>845</v>
      </c>
      <c r="D1828" t="s">
        <v>1874</v>
      </c>
      <c r="E1828" t="s">
        <v>67</v>
      </c>
      <c r="G1828" t="s">
        <v>848</v>
      </c>
      <c r="H1828" t="s">
        <v>144</v>
      </c>
      <c r="L1828" t="s">
        <v>849</v>
      </c>
      <c r="M1828" t="s">
        <v>850</v>
      </c>
      <c r="N1828" t="s">
        <v>851</v>
      </c>
      <c r="O1828" t="s">
        <v>852</v>
      </c>
      <c r="Q1828" t="s">
        <v>853</v>
      </c>
      <c r="U1828" t="s">
        <v>852</v>
      </c>
      <c r="W1828" t="s">
        <v>853</v>
      </c>
      <c r="X1828">
        <v>10500</v>
      </c>
      <c r="Y1828">
        <v>10500</v>
      </c>
      <c r="Z1828" t="s">
        <v>854</v>
      </c>
      <c r="AA1828">
        <v>563</v>
      </c>
    </row>
    <row r="1829" spans="1:27" x14ac:dyDescent="0.25">
      <c r="A1829" s="9" t="s">
        <v>3013</v>
      </c>
      <c r="B1829" s="4" t="s">
        <v>1873</v>
      </c>
      <c r="C1829" s="4" t="s">
        <v>845</v>
      </c>
      <c r="D1829" t="s">
        <v>1874</v>
      </c>
      <c r="E1829" t="s">
        <v>67</v>
      </c>
      <c r="G1829" t="s">
        <v>848</v>
      </c>
      <c r="H1829" t="s">
        <v>10</v>
      </c>
      <c r="L1829" t="s">
        <v>849</v>
      </c>
      <c r="M1829" t="s">
        <v>850</v>
      </c>
      <c r="N1829" t="s">
        <v>851</v>
      </c>
      <c r="O1829" t="s">
        <v>852</v>
      </c>
      <c r="Q1829" t="s">
        <v>853</v>
      </c>
      <c r="U1829" t="s">
        <v>852</v>
      </c>
      <c r="W1829" t="s">
        <v>853</v>
      </c>
      <c r="X1829">
        <v>10500</v>
      </c>
      <c r="Y1829">
        <v>10500</v>
      </c>
      <c r="Z1829" t="s">
        <v>854</v>
      </c>
      <c r="AA1829">
        <v>572</v>
      </c>
    </row>
    <row r="1830" spans="1:27" x14ac:dyDescent="0.25">
      <c r="A1830" s="9" t="s">
        <v>3013</v>
      </c>
      <c r="B1830" s="4" t="s">
        <v>1873</v>
      </c>
      <c r="C1830" s="4" t="s">
        <v>845</v>
      </c>
      <c r="D1830" t="s">
        <v>1874</v>
      </c>
      <c r="E1830" t="s">
        <v>67</v>
      </c>
      <c r="G1830" t="s">
        <v>848</v>
      </c>
      <c r="H1830" t="s">
        <v>23</v>
      </c>
      <c r="L1830" t="s">
        <v>849</v>
      </c>
      <c r="M1830" t="s">
        <v>850</v>
      </c>
      <c r="N1830" t="s">
        <v>851</v>
      </c>
      <c r="O1830" t="s">
        <v>852</v>
      </c>
      <c r="Q1830" t="s">
        <v>853</v>
      </c>
      <c r="U1830" t="s">
        <v>852</v>
      </c>
      <c r="W1830" t="s">
        <v>853</v>
      </c>
      <c r="X1830">
        <v>10500</v>
      </c>
      <c r="Y1830">
        <v>10500</v>
      </c>
      <c r="Z1830" t="s">
        <v>854</v>
      </c>
      <c r="AA1830">
        <v>575</v>
      </c>
    </row>
    <row r="1831" spans="1:27" x14ac:dyDescent="0.25">
      <c r="A1831" s="9" t="s">
        <v>3013</v>
      </c>
      <c r="B1831" s="4" t="s">
        <v>1873</v>
      </c>
      <c r="C1831" s="4" t="s">
        <v>845</v>
      </c>
      <c r="D1831" t="s">
        <v>1874</v>
      </c>
      <c r="E1831" t="s">
        <v>67</v>
      </c>
      <c r="G1831" t="s">
        <v>848</v>
      </c>
      <c r="H1831" t="s">
        <v>143</v>
      </c>
      <c r="L1831" t="s">
        <v>849</v>
      </c>
      <c r="M1831" t="s">
        <v>850</v>
      </c>
      <c r="N1831" t="s">
        <v>851</v>
      </c>
      <c r="O1831" t="s">
        <v>852</v>
      </c>
      <c r="Q1831" t="s">
        <v>853</v>
      </c>
      <c r="U1831" t="s">
        <v>852</v>
      </c>
      <c r="W1831" t="s">
        <v>853</v>
      </c>
      <c r="X1831">
        <v>10500</v>
      </c>
      <c r="Y1831">
        <v>10500</v>
      </c>
      <c r="Z1831" t="s">
        <v>854</v>
      </c>
      <c r="AA1831">
        <v>577</v>
      </c>
    </row>
    <row r="1832" spans="1:27" x14ac:dyDescent="0.25">
      <c r="A1832" s="9" t="s">
        <v>3014</v>
      </c>
      <c r="B1832" s="4" t="s">
        <v>1875</v>
      </c>
      <c r="C1832" s="4" t="s">
        <v>845</v>
      </c>
      <c r="D1832" t="s">
        <v>1876</v>
      </c>
      <c r="E1832" t="s">
        <v>25</v>
      </c>
      <c r="G1832" t="s">
        <v>848</v>
      </c>
      <c r="H1832" t="s">
        <v>320</v>
      </c>
      <c r="L1832" t="s">
        <v>849</v>
      </c>
      <c r="M1832" t="s">
        <v>850</v>
      </c>
      <c r="N1832" t="s">
        <v>851</v>
      </c>
      <c r="O1832" t="s">
        <v>852</v>
      </c>
      <c r="Q1832" t="s">
        <v>853</v>
      </c>
      <c r="U1832" t="s">
        <v>852</v>
      </c>
      <c r="W1832" t="s">
        <v>853</v>
      </c>
      <c r="X1832">
        <v>10500</v>
      </c>
      <c r="Y1832">
        <v>10500</v>
      </c>
      <c r="Z1832" t="s">
        <v>854</v>
      </c>
      <c r="AA1832">
        <v>562</v>
      </c>
    </row>
    <row r="1833" spans="1:27" x14ac:dyDescent="0.25">
      <c r="A1833" s="9" t="s">
        <v>3014</v>
      </c>
      <c r="B1833" s="4" t="s">
        <v>1875</v>
      </c>
      <c r="C1833" s="4" t="s">
        <v>845</v>
      </c>
      <c r="D1833" t="s">
        <v>1876</v>
      </c>
      <c r="E1833" t="s">
        <v>25</v>
      </c>
      <c r="G1833" t="s">
        <v>848</v>
      </c>
      <c r="H1833" t="s">
        <v>147</v>
      </c>
      <c r="L1833" t="s">
        <v>849</v>
      </c>
      <c r="M1833" t="s">
        <v>850</v>
      </c>
      <c r="N1833" t="s">
        <v>851</v>
      </c>
      <c r="O1833" t="s">
        <v>852</v>
      </c>
      <c r="Q1833" t="s">
        <v>853</v>
      </c>
      <c r="U1833" t="s">
        <v>852</v>
      </c>
      <c r="W1833" t="s">
        <v>853</v>
      </c>
      <c r="X1833">
        <v>10500</v>
      </c>
      <c r="Y1833">
        <v>10500</v>
      </c>
      <c r="Z1833" t="s">
        <v>854</v>
      </c>
      <c r="AA1833">
        <v>568</v>
      </c>
    </row>
    <row r="1834" spans="1:27" x14ac:dyDescent="0.25">
      <c r="A1834" s="9" t="s">
        <v>3015</v>
      </c>
      <c r="B1834" s="4" t="s">
        <v>1877</v>
      </c>
      <c r="C1834" s="4" t="s">
        <v>845</v>
      </c>
      <c r="D1834" t="s">
        <v>1878</v>
      </c>
      <c r="E1834" t="s">
        <v>25</v>
      </c>
      <c r="G1834" t="s">
        <v>848</v>
      </c>
      <c r="L1834" t="s">
        <v>849</v>
      </c>
      <c r="M1834" t="s">
        <v>850</v>
      </c>
      <c r="N1834" t="s">
        <v>851</v>
      </c>
      <c r="O1834" t="s">
        <v>852</v>
      </c>
      <c r="Q1834" t="s">
        <v>853</v>
      </c>
      <c r="U1834" t="s">
        <v>852</v>
      </c>
      <c r="W1834" t="s">
        <v>853</v>
      </c>
      <c r="X1834">
        <v>10500</v>
      </c>
      <c r="Y1834">
        <v>10500</v>
      </c>
      <c r="Z1834" t="s">
        <v>854</v>
      </c>
    </row>
    <row r="1835" spans="1:27" x14ac:dyDescent="0.25">
      <c r="A1835" s="9" t="s">
        <v>3016</v>
      </c>
      <c r="B1835" s="4" t="s">
        <v>1879</v>
      </c>
      <c r="C1835" s="4" t="s">
        <v>845</v>
      </c>
      <c r="D1835" t="s">
        <v>1880</v>
      </c>
      <c r="E1835" t="s">
        <v>25</v>
      </c>
      <c r="G1835" t="s">
        <v>848</v>
      </c>
      <c r="L1835" t="s">
        <v>849</v>
      </c>
      <c r="M1835" t="s">
        <v>850</v>
      </c>
      <c r="N1835" t="s">
        <v>851</v>
      </c>
      <c r="O1835" t="s">
        <v>852</v>
      </c>
      <c r="Q1835" t="s">
        <v>853</v>
      </c>
      <c r="U1835" t="s">
        <v>852</v>
      </c>
      <c r="W1835" t="s">
        <v>853</v>
      </c>
      <c r="X1835">
        <v>10500</v>
      </c>
      <c r="Y1835">
        <v>10500</v>
      </c>
      <c r="Z1835" t="s">
        <v>854</v>
      </c>
    </row>
    <row r="1836" spans="1:27" x14ac:dyDescent="0.25">
      <c r="A1836" s="9" t="s">
        <v>3017</v>
      </c>
      <c r="B1836" s="4" t="s">
        <v>1881</v>
      </c>
      <c r="C1836" s="4" t="s">
        <v>845</v>
      </c>
      <c r="D1836" t="s">
        <v>1882</v>
      </c>
      <c r="E1836" t="s">
        <v>25</v>
      </c>
      <c r="G1836" t="s">
        <v>848</v>
      </c>
      <c r="L1836" t="s">
        <v>849</v>
      </c>
      <c r="M1836" t="s">
        <v>850</v>
      </c>
      <c r="N1836" t="s">
        <v>851</v>
      </c>
      <c r="O1836" t="s">
        <v>852</v>
      </c>
      <c r="Q1836" t="s">
        <v>853</v>
      </c>
      <c r="U1836" t="s">
        <v>852</v>
      </c>
      <c r="W1836" t="s">
        <v>853</v>
      </c>
      <c r="X1836">
        <v>10500</v>
      </c>
      <c r="Y1836">
        <v>10500</v>
      </c>
      <c r="Z1836" t="s">
        <v>854</v>
      </c>
    </row>
    <row r="1837" spans="1:27" x14ac:dyDescent="0.25">
      <c r="A1837" s="9" t="s">
        <v>3018</v>
      </c>
      <c r="B1837" s="4" t="s">
        <v>1883</v>
      </c>
      <c r="C1837" s="4" t="s">
        <v>1884</v>
      </c>
      <c r="D1837" t="s">
        <v>1885</v>
      </c>
      <c r="E1837" t="s">
        <v>151</v>
      </c>
      <c r="F1837" t="s">
        <v>44</v>
      </c>
      <c r="G1837" t="s">
        <v>1886</v>
      </c>
      <c r="H1837" t="s">
        <v>322</v>
      </c>
      <c r="L1837">
        <v>3</v>
      </c>
      <c r="M1837" t="s">
        <v>1887</v>
      </c>
      <c r="N1837" t="s">
        <v>1888</v>
      </c>
      <c r="O1837" t="s">
        <v>1889</v>
      </c>
      <c r="Q1837" t="s">
        <v>40</v>
      </c>
      <c r="X1837">
        <v>2116</v>
      </c>
      <c r="Z1837" t="s">
        <v>1890</v>
      </c>
      <c r="AA1837">
        <v>10010</v>
      </c>
    </row>
    <row r="1838" spans="1:27" x14ac:dyDescent="0.25">
      <c r="A1838" s="9" t="s">
        <v>3019</v>
      </c>
      <c r="B1838" s="4" t="s">
        <v>1891</v>
      </c>
      <c r="C1838" s="4" t="s">
        <v>1884</v>
      </c>
      <c r="D1838" t="s">
        <v>1892</v>
      </c>
      <c r="E1838" t="s">
        <v>43</v>
      </c>
      <c r="F1838" t="s">
        <v>44</v>
      </c>
      <c r="G1838" t="s">
        <v>1886</v>
      </c>
      <c r="H1838" t="s">
        <v>45</v>
      </c>
      <c r="L1838">
        <v>3</v>
      </c>
      <c r="M1838" t="s">
        <v>1887</v>
      </c>
      <c r="N1838" t="s">
        <v>1888</v>
      </c>
      <c r="O1838" t="s">
        <v>1889</v>
      </c>
      <c r="Q1838" t="s">
        <v>40</v>
      </c>
      <c r="X1838">
        <v>2116</v>
      </c>
      <c r="Z1838" t="s">
        <v>1890</v>
      </c>
      <c r="AA1838">
        <v>10002</v>
      </c>
    </row>
    <row r="1839" spans="1:27" x14ac:dyDescent="0.25">
      <c r="A1839" s="9" t="s">
        <v>3020</v>
      </c>
      <c r="B1839" s="4" t="s">
        <v>1893</v>
      </c>
      <c r="C1839" s="4" t="s">
        <v>1894</v>
      </c>
      <c r="D1839" t="s">
        <v>1895</v>
      </c>
      <c r="E1839" t="s">
        <v>1</v>
      </c>
      <c r="G1839" t="s">
        <v>1886</v>
      </c>
      <c r="H1839" t="s">
        <v>6</v>
      </c>
      <c r="L1839">
        <v>3</v>
      </c>
      <c r="M1839" t="s">
        <v>1887</v>
      </c>
      <c r="N1839" t="s">
        <v>1888</v>
      </c>
      <c r="O1839" t="s">
        <v>1889</v>
      </c>
      <c r="Q1839" t="s">
        <v>40</v>
      </c>
      <c r="X1839">
        <v>2116</v>
      </c>
      <c r="Z1839" t="s">
        <v>1890</v>
      </c>
      <c r="AA1839">
        <v>574</v>
      </c>
    </row>
    <row r="1840" spans="1:27" x14ac:dyDescent="0.25">
      <c r="A1840" s="9" t="s">
        <v>3021</v>
      </c>
      <c r="B1840" s="4" t="s">
        <v>1896</v>
      </c>
      <c r="C1840" s="4" t="s">
        <v>1894</v>
      </c>
      <c r="D1840" t="s">
        <v>1897</v>
      </c>
      <c r="E1840" t="s">
        <v>168</v>
      </c>
      <c r="G1840" t="s">
        <v>1886</v>
      </c>
      <c r="H1840"/>
      <c r="L1840">
        <v>3</v>
      </c>
      <c r="M1840" t="s">
        <v>1887</v>
      </c>
      <c r="N1840" t="s">
        <v>1888</v>
      </c>
      <c r="O1840" t="s">
        <v>1889</v>
      </c>
      <c r="Q1840" t="s">
        <v>40</v>
      </c>
      <c r="X1840">
        <v>2116</v>
      </c>
      <c r="Z1840" t="s">
        <v>1890</v>
      </c>
    </row>
    <row r="1841" spans="1:28" x14ac:dyDescent="0.25">
      <c r="A1841" s="9" t="s">
        <v>3022</v>
      </c>
      <c r="B1841" s="4" t="s">
        <v>1898</v>
      </c>
      <c r="C1841" s="4" t="s">
        <v>1894</v>
      </c>
      <c r="D1841" t="s">
        <v>1899</v>
      </c>
      <c r="E1841" t="s">
        <v>1</v>
      </c>
      <c r="G1841" t="s">
        <v>1886</v>
      </c>
      <c r="H1841" t="s">
        <v>100</v>
      </c>
      <c r="L1841">
        <v>3</v>
      </c>
      <c r="M1841" t="s">
        <v>1887</v>
      </c>
      <c r="N1841" t="s">
        <v>1888</v>
      </c>
      <c r="O1841" t="s">
        <v>1889</v>
      </c>
      <c r="Q1841" t="s">
        <v>40</v>
      </c>
      <c r="X1841">
        <v>2116</v>
      </c>
      <c r="Z1841" t="s">
        <v>1890</v>
      </c>
      <c r="AA1841">
        <v>501</v>
      </c>
    </row>
    <row r="1842" spans="1:28" x14ac:dyDescent="0.25">
      <c r="A1842" s="9" t="s">
        <v>3022</v>
      </c>
      <c r="B1842" s="4" t="s">
        <v>1898</v>
      </c>
      <c r="C1842" s="4" t="s">
        <v>1894</v>
      </c>
      <c r="D1842" t="s">
        <v>1899</v>
      </c>
      <c r="E1842" t="s">
        <v>1</v>
      </c>
      <c r="G1842" t="s">
        <v>1886</v>
      </c>
      <c r="H1842" t="s">
        <v>101</v>
      </c>
      <c r="L1842">
        <v>3</v>
      </c>
      <c r="M1842" t="s">
        <v>1887</v>
      </c>
      <c r="N1842" t="s">
        <v>1888</v>
      </c>
      <c r="O1842" t="s">
        <v>1889</v>
      </c>
      <c r="Q1842" t="s">
        <v>40</v>
      </c>
      <c r="X1842">
        <v>2116</v>
      </c>
      <c r="Z1842" t="s">
        <v>1890</v>
      </c>
      <c r="AA1842">
        <v>510</v>
      </c>
    </row>
    <row r="1843" spans="1:28" x14ac:dyDescent="0.25">
      <c r="A1843" s="9" t="s">
        <v>3022</v>
      </c>
      <c r="B1843" s="4" t="s">
        <v>1898</v>
      </c>
      <c r="C1843" s="4" t="s">
        <v>1894</v>
      </c>
      <c r="D1843" t="s">
        <v>1899</v>
      </c>
      <c r="E1843" t="s">
        <v>1</v>
      </c>
      <c r="G1843" t="s">
        <v>1886</v>
      </c>
      <c r="H1843" t="s">
        <v>164</v>
      </c>
      <c r="L1843">
        <v>3</v>
      </c>
      <c r="M1843" t="s">
        <v>1887</v>
      </c>
      <c r="N1843" t="s">
        <v>1888</v>
      </c>
      <c r="O1843" t="s">
        <v>1889</v>
      </c>
      <c r="Q1843" t="s">
        <v>40</v>
      </c>
      <c r="X1843">
        <v>2116</v>
      </c>
      <c r="Z1843" t="s">
        <v>1890</v>
      </c>
      <c r="AA1843">
        <v>576</v>
      </c>
    </row>
    <row r="1844" spans="1:28" x14ac:dyDescent="0.25">
      <c r="A1844" s="9" t="s">
        <v>3023</v>
      </c>
      <c r="B1844" s="4">
        <v>6172475153</v>
      </c>
      <c r="C1844" s="4">
        <v>6172475190</v>
      </c>
      <c r="D1844" t="s">
        <v>1900</v>
      </c>
      <c r="E1844" t="s">
        <v>25</v>
      </c>
      <c r="G1844" t="s">
        <v>1886</v>
      </c>
      <c r="H1844"/>
      <c r="L1844">
        <v>3</v>
      </c>
      <c r="M1844" t="s">
        <v>1887</v>
      </c>
      <c r="N1844" t="s">
        <v>1888</v>
      </c>
      <c r="O1844" t="s">
        <v>1889</v>
      </c>
      <c r="Q1844" t="s">
        <v>40</v>
      </c>
      <c r="X1844">
        <v>2116</v>
      </c>
      <c r="Z1844" t="s">
        <v>1890</v>
      </c>
    </row>
    <row r="1845" spans="1:28" x14ac:dyDescent="0.25">
      <c r="A1845" s="9" t="s">
        <v>3024</v>
      </c>
      <c r="B1845" s="4" t="s">
        <v>1901</v>
      </c>
      <c r="C1845" s="4" t="s">
        <v>1894</v>
      </c>
      <c r="D1845" t="s">
        <v>1902</v>
      </c>
      <c r="E1845" t="s">
        <v>1</v>
      </c>
      <c r="G1845" t="s">
        <v>1886</v>
      </c>
      <c r="H1845" s="9" t="s">
        <v>3230</v>
      </c>
      <c r="L1845">
        <v>3</v>
      </c>
      <c r="M1845" t="s">
        <v>1887</v>
      </c>
      <c r="N1845" t="s">
        <v>1888</v>
      </c>
      <c r="O1845" t="s">
        <v>1889</v>
      </c>
      <c r="Q1845" t="s">
        <v>40</v>
      </c>
      <c r="X1845">
        <v>2116</v>
      </c>
      <c r="Z1845" t="s">
        <v>1890</v>
      </c>
      <c r="AA1845">
        <v>560</v>
      </c>
    </row>
    <row r="1846" spans="1:28" x14ac:dyDescent="0.25">
      <c r="A1846" s="9" t="s">
        <v>3024</v>
      </c>
      <c r="B1846" s="4" t="s">
        <v>1901</v>
      </c>
      <c r="C1846" s="4" t="s">
        <v>1894</v>
      </c>
      <c r="D1846" t="s">
        <v>1902</v>
      </c>
      <c r="E1846" t="s">
        <v>1</v>
      </c>
      <c r="G1846" t="s">
        <v>1886</v>
      </c>
      <c r="H1846" t="s">
        <v>163</v>
      </c>
      <c r="L1846">
        <v>3</v>
      </c>
      <c r="M1846" t="s">
        <v>1887</v>
      </c>
      <c r="N1846" t="s">
        <v>1888</v>
      </c>
      <c r="O1846" t="s">
        <v>1889</v>
      </c>
      <c r="Q1846" t="s">
        <v>40</v>
      </c>
      <c r="X1846">
        <v>2116</v>
      </c>
      <c r="Z1846" t="s">
        <v>1890</v>
      </c>
      <c r="AA1846">
        <v>561</v>
      </c>
    </row>
    <row r="1847" spans="1:28" x14ac:dyDescent="0.25">
      <c r="A1847" s="9" t="s">
        <v>3024</v>
      </c>
      <c r="B1847" s="4" t="s">
        <v>1901</v>
      </c>
      <c r="C1847" s="4" t="s">
        <v>1894</v>
      </c>
      <c r="D1847" t="s">
        <v>1902</v>
      </c>
      <c r="E1847" t="s">
        <v>1</v>
      </c>
      <c r="G1847" t="s">
        <v>1886</v>
      </c>
      <c r="H1847" t="s">
        <v>147</v>
      </c>
      <c r="L1847">
        <v>3</v>
      </c>
      <c r="M1847" t="s">
        <v>1887</v>
      </c>
      <c r="N1847" t="s">
        <v>1888</v>
      </c>
      <c r="O1847" t="s">
        <v>1889</v>
      </c>
      <c r="Q1847" t="s">
        <v>40</v>
      </c>
      <c r="X1847">
        <v>2116</v>
      </c>
      <c r="Z1847" t="s">
        <v>1890</v>
      </c>
      <c r="AA1847">
        <v>568</v>
      </c>
    </row>
    <row r="1848" spans="1:28" x14ac:dyDescent="0.25">
      <c r="A1848" s="9" t="s">
        <v>3025</v>
      </c>
      <c r="B1848" s="4" t="s">
        <v>1901</v>
      </c>
      <c r="C1848" s="4" t="s">
        <v>1894</v>
      </c>
      <c r="D1848" t="s">
        <v>1903</v>
      </c>
      <c r="E1848" t="s">
        <v>1</v>
      </c>
      <c r="G1848" t="s">
        <v>1886</v>
      </c>
      <c r="H1848" t="s">
        <v>126</v>
      </c>
      <c r="L1848">
        <v>3</v>
      </c>
      <c r="M1848" t="s">
        <v>1887</v>
      </c>
      <c r="N1848" t="s">
        <v>1888</v>
      </c>
      <c r="O1848" t="s">
        <v>1889</v>
      </c>
      <c r="Q1848" t="s">
        <v>40</v>
      </c>
      <c r="X1848">
        <v>2116</v>
      </c>
      <c r="Z1848" t="s">
        <v>1890</v>
      </c>
      <c r="AA1848">
        <v>515</v>
      </c>
    </row>
    <row r="1849" spans="1:28" x14ac:dyDescent="0.25">
      <c r="A1849" s="9" t="s">
        <v>3026</v>
      </c>
      <c r="B1849" s="4">
        <v>3613923350</v>
      </c>
      <c r="C1849" s="4">
        <v>3613923395</v>
      </c>
      <c r="D1849" t="s">
        <v>1904</v>
      </c>
      <c r="E1849" t="s">
        <v>151</v>
      </c>
      <c r="F1849" t="s">
        <v>230</v>
      </c>
      <c r="G1849" t="s">
        <v>1905</v>
      </c>
      <c r="N1849" t="s">
        <v>1906</v>
      </c>
      <c r="O1849" t="s">
        <v>1907</v>
      </c>
      <c r="P1849" t="s">
        <v>1908</v>
      </c>
      <c r="R1849" t="s">
        <v>1909</v>
      </c>
      <c r="X1849" t="s">
        <v>1909</v>
      </c>
      <c r="Y1849">
        <v>1027</v>
      </c>
      <c r="AA1849" t="s">
        <v>544</v>
      </c>
    </row>
    <row r="1850" spans="1:28" x14ac:dyDescent="0.25">
      <c r="A1850" s="9" t="s">
        <v>3027</v>
      </c>
      <c r="B1850" s="4" t="s">
        <v>1910</v>
      </c>
      <c r="C1850" s="4" t="s">
        <v>1911</v>
      </c>
      <c r="D1850" t="s">
        <v>1912</v>
      </c>
      <c r="E1850" t="s">
        <v>67</v>
      </c>
      <c r="G1850" t="s">
        <v>1905</v>
      </c>
      <c r="H1850" t="s">
        <v>195</v>
      </c>
      <c r="N1850" t="s">
        <v>1906</v>
      </c>
      <c r="O1850" t="s">
        <v>1907</v>
      </c>
      <c r="P1850" t="s">
        <v>1908</v>
      </c>
      <c r="R1850" t="s">
        <v>1909</v>
      </c>
      <c r="X1850" t="s">
        <v>1909</v>
      </c>
      <c r="Y1850">
        <v>1027</v>
      </c>
      <c r="AA1850" t="s">
        <v>544</v>
      </c>
      <c r="AB1850">
        <v>10004</v>
      </c>
    </row>
    <row r="1851" spans="1:28" x14ac:dyDescent="0.25">
      <c r="A1851" s="9" t="s">
        <v>3027</v>
      </c>
      <c r="B1851" s="4" t="s">
        <v>1910</v>
      </c>
      <c r="C1851" s="4" t="s">
        <v>1911</v>
      </c>
      <c r="D1851" t="s">
        <v>1912</v>
      </c>
      <c r="E1851" t="s">
        <v>67</v>
      </c>
      <c r="G1851" t="s">
        <v>1905</v>
      </c>
      <c r="H1851" t="s">
        <v>100</v>
      </c>
      <c r="N1851" t="s">
        <v>1906</v>
      </c>
      <c r="O1851" t="s">
        <v>1907</v>
      </c>
      <c r="P1851" t="s">
        <v>1908</v>
      </c>
      <c r="R1851" t="s">
        <v>1909</v>
      </c>
      <c r="X1851" t="s">
        <v>1909</v>
      </c>
      <c r="Y1851">
        <v>1027</v>
      </c>
      <c r="AA1851" t="s">
        <v>544</v>
      </c>
      <c r="AB1851">
        <v>501</v>
      </c>
    </row>
    <row r="1852" spans="1:28" x14ac:dyDescent="0.25">
      <c r="A1852" s="9" t="s">
        <v>3027</v>
      </c>
      <c r="B1852" s="4" t="s">
        <v>1910</v>
      </c>
      <c r="C1852" s="4" t="s">
        <v>1911</v>
      </c>
      <c r="D1852" t="s">
        <v>1912</v>
      </c>
      <c r="E1852" t="s">
        <v>67</v>
      </c>
      <c r="G1852" t="s">
        <v>1905</v>
      </c>
      <c r="H1852" t="s">
        <v>81</v>
      </c>
      <c r="N1852" t="s">
        <v>1906</v>
      </c>
      <c r="O1852" t="s">
        <v>1907</v>
      </c>
      <c r="P1852" t="s">
        <v>1908</v>
      </c>
      <c r="R1852" t="s">
        <v>1909</v>
      </c>
      <c r="X1852" t="s">
        <v>1909</v>
      </c>
      <c r="Y1852">
        <v>1027</v>
      </c>
      <c r="AA1852" t="s">
        <v>544</v>
      </c>
      <c r="AB1852">
        <v>508</v>
      </c>
    </row>
    <row r="1853" spans="1:28" x14ac:dyDescent="0.25">
      <c r="A1853" s="9" t="s">
        <v>3027</v>
      </c>
      <c r="B1853" s="4" t="s">
        <v>1910</v>
      </c>
      <c r="C1853" s="4" t="s">
        <v>1911</v>
      </c>
      <c r="D1853" t="s">
        <v>1912</v>
      </c>
      <c r="E1853" t="s">
        <v>67</v>
      </c>
      <c r="G1853" t="s">
        <v>1905</v>
      </c>
      <c r="H1853" t="s">
        <v>142</v>
      </c>
      <c r="N1853" t="s">
        <v>1906</v>
      </c>
      <c r="O1853" t="s">
        <v>1907</v>
      </c>
      <c r="P1853" t="s">
        <v>1908</v>
      </c>
      <c r="R1853" t="s">
        <v>1909</v>
      </c>
      <c r="X1853" t="s">
        <v>1909</v>
      </c>
      <c r="Y1853">
        <v>1027</v>
      </c>
      <c r="AA1853" t="s">
        <v>544</v>
      </c>
      <c r="AB1853">
        <v>579</v>
      </c>
    </row>
    <row r="1854" spans="1:28" x14ac:dyDescent="0.25">
      <c r="A1854" s="9" t="s">
        <v>3027</v>
      </c>
      <c r="B1854" s="4" t="s">
        <v>1910</v>
      </c>
      <c r="C1854" s="4" t="s">
        <v>1911</v>
      </c>
      <c r="D1854" t="s">
        <v>1912</v>
      </c>
      <c r="E1854" t="s">
        <v>67</v>
      </c>
      <c r="G1854" t="s">
        <v>1905</v>
      </c>
      <c r="H1854" t="s">
        <v>23</v>
      </c>
      <c r="N1854" t="s">
        <v>1906</v>
      </c>
      <c r="O1854" t="s">
        <v>1907</v>
      </c>
      <c r="P1854" t="s">
        <v>1908</v>
      </c>
      <c r="R1854" t="s">
        <v>1909</v>
      </c>
      <c r="X1854" t="s">
        <v>1909</v>
      </c>
      <c r="Y1854">
        <v>1027</v>
      </c>
      <c r="AA1854" t="s">
        <v>544</v>
      </c>
      <c r="AB1854">
        <v>575</v>
      </c>
    </row>
    <row r="1855" spans="1:28" x14ac:dyDescent="0.25">
      <c r="A1855" s="9" t="s">
        <v>3027</v>
      </c>
      <c r="B1855" s="4" t="s">
        <v>1910</v>
      </c>
      <c r="C1855" s="4" t="s">
        <v>1911</v>
      </c>
      <c r="D1855" t="s">
        <v>1912</v>
      </c>
      <c r="E1855" t="s">
        <v>67</v>
      </c>
      <c r="G1855" t="s">
        <v>1905</v>
      </c>
      <c r="H1855" t="s">
        <v>143</v>
      </c>
      <c r="N1855" t="s">
        <v>1906</v>
      </c>
      <c r="O1855" t="s">
        <v>1907</v>
      </c>
      <c r="P1855" t="s">
        <v>1908</v>
      </c>
      <c r="R1855" t="s">
        <v>1909</v>
      </c>
      <c r="X1855" t="s">
        <v>1909</v>
      </c>
      <c r="Y1855">
        <v>1027</v>
      </c>
      <c r="AA1855" t="s">
        <v>544</v>
      </c>
      <c r="AB1855">
        <v>577</v>
      </c>
    </row>
    <row r="1856" spans="1:28" x14ac:dyDescent="0.25">
      <c r="A1856" s="9" t="s">
        <v>3027</v>
      </c>
      <c r="B1856" s="4" t="s">
        <v>1910</v>
      </c>
      <c r="C1856" s="4" t="s">
        <v>1911</v>
      </c>
      <c r="D1856" t="s">
        <v>1912</v>
      </c>
      <c r="E1856" t="s">
        <v>67</v>
      </c>
      <c r="G1856" t="s">
        <v>1905</v>
      </c>
      <c r="H1856" s="9" t="s">
        <v>3227</v>
      </c>
      <c r="N1856" t="s">
        <v>1906</v>
      </c>
      <c r="O1856" t="s">
        <v>1907</v>
      </c>
      <c r="P1856" t="s">
        <v>1908</v>
      </c>
      <c r="R1856" t="s">
        <v>1909</v>
      </c>
      <c r="X1856" t="s">
        <v>1909</v>
      </c>
      <c r="Y1856">
        <v>1027</v>
      </c>
      <c r="AA1856" t="s">
        <v>544</v>
      </c>
      <c r="AB1856">
        <v>565</v>
      </c>
    </row>
    <row r="1857" spans="1:28" x14ac:dyDescent="0.25">
      <c r="A1857" s="9" t="s">
        <v>3027</v>
      </c>
      <c r="B1857" s="4" t="s">
        <v>1910</v>
      </c>
      <c r="C1857" s="4" t="s">
        <v>1911</v>
      </c>
      <c r="D1857" t="s">
        <v>1912</v>
      </c>
      <c r="E1857" t="s">
        <v>67</v>
      </c>
      <c r="G1857" t="s">
        <v>1905</v>
      </c>
      <c r="H1857" s="9" t="s">
        <v>3230</v>
      </c>
      <c r="N1857" t="s">
        <v>1906</v>
      </c>
      <c r="O1857" t="s">
        <v>1907</v>
      </c>
      <c r="P1857" t="s">
        <v>1908</v>
      </c>
      <c r="R1857" t="s">
        <v>1909</v>
      </c>
      <c r="X1857" t="s">
        <v>1909</v>
      </c>
      <c r="Y1857">
        <v>1027</v>
      </c>
      <c r="AA1857" t="s">
        <v>544</v>
      </c>
      <c r="AB1857">
        <v>560</v>
      </c>
    </row>
    <row r="1858" spans="1:28" x14ac:dyDescent="0.25">
      <c r="A1858" s="9" t="s">
        <v>3027</v>
      </c>
      <c r="B1858" s="4" t="s">
        <v>1910</v>
      </c>
      <c r="C1858" s="4" t="s">
        <v>1911</v>
      </c>
      <c r="D1858" t="s">
        <v>1912</v>
      </c>
      <c r="E1858" t="s">
        <v>67</v>
      </c>
      <c r="G1858" t="s">
        <v>1905</v>
      </c>
      <c r="H1858" t="s">
        <v>163</v>
      </c>
      <c r="N1858" t="s">
        <v>1906</v>
      </c>
      <c r="O1858" t="s">
        <v>1907</v>
      </c>
      <c r="P1858" t="s">
        <v>1908</v>
      </c>
      <c r="R1858" t="s">
        <v>1909</v>
      </c>
      <c r="X1858" t="s">
        <v>1909</v>
      </c>
      <c r="Y1858">
        <v>1027</v>
      </c>
      <c r="AA1858" t="s">
        <v>544</v>
      </c>
      <c r="AB1858">
        <v>561</v>
      </c>
    </row>
    <row r="1859" spans="1:28" x14ac:dyDescent="0.25">
      <c r="A1859" s="9" t="s">
        <v>3028</v>
      </c>
      <c r="B1859" s="4" t="s">
        <v>1913</v>
      </c>
      <c r="C1859" s="4" t="s">
        <v>1911</v>
      </c>
      <c r="D1859" t="s">
        <v>1914</v>
      </c>
      <c r="E1859" t="s">
        <v>1</v>
      </c>
      <c r="G1859" t="s">
        <v>1905</v>
      </c>
      <c r="H1859" t="s">
        <v>322</v>
      </c>
      <c r="N1859" t="s">
        <v>1906</v>
      </c>
      <c r="O1859" t="s">
        <v>1907</v>
      </c>
      <c r="P1859" t="s">
        <v>1908</v>
      </c>
      <c r="R1859" t="s">
        <v>1909</v>
      </c>
      <c r="X1859" t="s">
        <v>1909</v>
      </c>
      <c r="Y1859">
        <v>1027</v>
      </c>
      <c r="AA1859" t="s">
        <v>544</v>
      </c>
      <c r="AB1859">
        <v>10010</v>
      </c>
    </row>
    <row r="1860" spans="1:28" x14ac:dyDescent="0.25">
      <c r="A1860" s="9" t="s">
        <v>3028</v>
      </c>
      <c r="B1860" s="4" t="s">
        <v>1913</v>
      </c>
      <c r="C1860" s="4" t="s">
        <v>1911</v>
      </c>
      <c r="D1860" t="s">
        <v>1914</v>
      </c>
      <c r="E1860" t="s">
        <v>1</v>
      </c>
      <c r="G1860" t="s">
        <v>1905</v>
      </c>
      <c r="H1860" t="s">
        <v>46</v>
      </c>
      <c r="N1860" t="s">
        <v>1906</v>
      </c>
      <c r="O1860" t="s">
        <v>1907</v>
      </c>
      <c r="P1860" t="s">
        <v>1908</v>
      </c>
      <c r="R1860" t="s">
        <v>1909</v>
      </c>
      <c r="X1860" t="s">
        <v>1909</v>
      </c>
      <c r="Y1860">
        <v>1027</v>
      </c>
      <c r="AA1860" t="s">
        <v>544</v>
      </c>
      <c r="AB1860">
        <v>506</v>
      </c>
    </row>
    <row r="1861" spans="1:28" x14ac:dyDescent="0.25">
      <c r="A1861" s="9" t="s">
        <v>3028</v>
      </c>
      <c r="B1861" s="4" t="s">
        <v>1913</v>
      </c>
      <c r="C1861" s="4" t="s">
        <v>1911</v>
      </c>
      <c r="D1861" t="s">
        <v>1914</v>
      </c>
      <c r="E1861" t="s">
        <v>1</v>
      </c>
      <c r="G1861" t="s">
        <v>1905</v>
      </c>
      <c r="H1861" t="s">
        <v>101</v>
      </c>
      <c r="N1861" t="s">
        <v>1906</v>
      </c>
      <c r="O1861" t="s">
        <v>1907</v>
      </c>
      <c r="P1861" t="s">
        <v>1908</v>
      </c>
      <c r="R1861" t="s">
        <v>1909</v>
      </c>
      <c r="X1861" t="s">
        <v>1909</v>
      </c>
      <c r="Y1861">
        <v>1027</v>
      </c>
      <c r="AA1861" t="s">
        <v>544</v>
      </c>
      <c r="AB1861">
        <v>510</v>
      </c>
    </row>
    <row r="1862" spans="1:28" x14ac:dyDescent="0.25">
      <c r="A1862" s="9" t="s">
        <v>3028</v>
      </c>
      <c r="B1862" s="4" t="s">
        <v>1913</v>
      </c>
      <c r="C1862" s="4" t="s">
        <v>1911</v>
      </c>
      <c r="D1862" t="s">
        <v>1914</v>
      </c>
      <c r="E1862" t="s">
        <v>1</v>
      </c>
      <c r="G1862" t="s">
        <v>1905</v>
      </c>
      <c r="H1862" t="s">
        <v>6</v>
      </c>
      <c r="N1862" t="s">
        <v>1906</v>
      </c>
      <c r="O1862" t="s">
        <v>1907</v>
      </c>
      <c r="P1862" t="s">
        <v>1908</v>
      </c>
      <c r="R1862" t="s">
        <v>1909</v>
      </c>
      <c r="X1862" t="s">
        <v>1909</v>
      </c>
      <c r="Y1862">
        <v>1027</v>
      </c>
      <c r="AA1862" t="s">
        <v>544</v>
      </c>
      <c r="AB1862">
        <v>574</v>
      </c>
    </row>
    <row r="1863" spans="1:28" x14ac:dyDescent="0.25">
      <c r="A1863" s="9" t="s">
        <v>3028</v>
      </c>
      <c r="B1863" s="4" t="s">
        <v>1913</v>
      </c>
      <c r="C1863" s="4" t="s">
        <v>1911</v>
      </c>
      <c r="D1863" t="s">
        <v>1914</v>
      </c>
      <c r="E1863" t="s">
        <v>1</v>
      </c>
      <c r="G1863" t="s">
        <v>1905</v>
      </c>
      <c r="H1863" t="s">
        <v>127</v>
      </c>
      <c r="N1863" t="s">
        <v>1906</v>
      </c>
      <c r="O1863" t="s">
        <v>1907</v>
      </c>
      <c r="P1863" t="s">
        <v>1908</v>
      </c>
      <c r="R1863" t="s">
        <v>1909</v>
      </c>
      <c r="X1863" t="s">
        <v>1909</v>
      </c>
      <c r="Y1863">
        <v>1027</v>
      </c>
      <c r="AA1863" t="s">
        <v>544</v>
      </c>
      <c r="AB1863">
        <v>590</v>
      </c>
    </row>
    <row r="1864" spans="1:28" x14ac:dyDescent="0.25">
      <c r="A1864" s="9" t="s">
        <v>3028</v>
      </c>
      <c r="B1864" s="4" t="s">
        <v>1913</v>
      </c>
      <c r="C1864" s="4" t="s">
        <v>1911</v>
      </c>
      <c r="D1864" t="s">
        <v>1914</v>
      </c>
      <c r="E1864" t="s">
        <v>1</v>
      </c>
      <c r="G1864" t="s">
        <v>1905</v>
      </c>
      <c r="H1864" t="s">
        <v>126</v>
      </c>
      <c r="N1864" t="s">
        <v>1906</v>
      </c>
      <c r="O1864" t="s">
        <v>1907</v>
      </c>
      <c r="P1864" t="s">
        <v>1908</v>
      </c>
      <c r="R1864" t="s">
        <v>1909</v>
      </c>
      <c r="X1864" t="s">
        <v>1909</v>
      </c>
      <c r="Y1864">
        <v>1027</v>
      </c>
      <c r="AA1864" t="s">
        <v>544</v>
      </c>
      <c r="AB1864">
        <v>515</v>
      </c>
    </row>
    <row r="1865" spans="1:28" x14ac:dyDescent="0.25">
      <c r="A1865" s="9" t="s">
        <v>3028</v>
      </c>
      <c r="B1865" s="4" t="s">
        <v>1913</v>
      </c>
      <c r="C1865" s="4" t="s">
        <v>1911</v>
      </c>
      <c r="D1865" t="s">
        <v>1914</v>
      </c>
      <c r="E1865" t="s">
        <v>1</v>
      </c>
      <c r="G1865" t="s">
        <v>1905</v>
      </c>
      <c r="H1865" t="s">
        <v>141</v>
      </c>
      <c r="N1865" t="s">
        <v>1906</v>
      </c>
      <c r="O1865" t="s">
        <v>1907</v>
      </c>
      <c r="P1865" t="s">
        <v>1908</v>
      </c>
      <c r="R1865" t="s">
        <v>1909</v>
      </c>
      <c r="X1865" t="s">
        <v>1909</v>
      </c>
      <c r="Y1865">
        <v>1027</v>
      </c>
      <c r="AA1865" t="s">
        <v>544</v>
      </c>
      <c r="AB1865">
        <v>516</v>
      </c>
    </row>
    <row r="1866" spans="1:28" x14ac:dyDescent="0.25">
      <c r="A1866" s="9" t="s">
        <v>3028</v>
      </c>
      <c r="B1866" s="4" t="s">
        <v>1913</v>
      </c>
      <c r="C1866" s="4" t="s">
        <v>1911</v>
      </c>
      <c r="D1866" t="s">
        <v>1914</v>
      </c>
      <c r="E1866" t="s">
        <v>1</v>
      </c>
      <c r="G1866" t="s">
        <v>1905</v>
      </c>
      <c r="H1866" t="s">
        <v>320</v>
      </c>
      <c r="N1866" t="s">
        <v>1906</v>
      </c>
      <c r="O1866" t="s">
        <v>1907</v>
      </c>
      <c r="P1866" t="s">
        <v>1908</v>
      </c>
      <c r="R1866" t="s">
        <v>1909</v>
      </c>
      <c r="X1866" t="s">
        <v>1909</v>
      </c>
      <c r="Y1866">
        <v>1027</v>
      </c>
      <c r="AA1866" t="s">
        <v>544</v>
      </c>
      <c r="AB1866">
        <v>562</v>
      </c>
    </row>
    <row r="1867" spans="1:28" x14ac:dyDescent="0.25">
      <c r="A1867" s="9" t="s">
        <v>3028</v>
      </c>
      <c r="B1867" s="4" t="s">
        <v>1913</v>
      </c>
      <c r="C1867" s="4" t="s">
        <v>1911</v>
      </c>
      <c r="D1867" t="s">
        <v>1914</v>
      </c>
      <c r="E1867" t="s">
        <v>1</v>
      </c>
      <c r="G1867" t="s">
        <v>1905</v>
      </c>
      <c r="H1867" t="s">
        <v>321</v>
      </c>
      <c r="N1867" t="s">
        <v>1906</v>
      </c>
      <c r="O1867" t="s">
        <v>1907</v>
      </c>
      <c r="P1867" t="s">
        <v>1908</v>
      </c>
      <c r="R1867" t="s">
        <v>1909</v>
      </c>
      <c r="X1867" t="s">
        <v>1909</v>
      </c>
      <c r="Y1867">
        <v>1027</v>
      </c>
      <c r="AA1867" t="s">
        <v>544</v>
      </c>
      <c r="AB1867">
        <v>566</v>
      </c>
    </row>
    <row r="1868" spans="1:28" x14ac:dyDescent="0.25">
      <c r="A1868" s="9" t="s">
        <v>3028</v>
      </c>
      <c r="B1868" s="4" t="s">
        <v>1913</v>
      </c>
      <c r="C1868" s="4" t="s">
        <v>1911</v>
      </c>
      <c r="D1868" t="s">
        <v>1914</v>
      </c>
      <c r="E1868" t="s">
        <v>1</v>
      </c>
      <c r="G1868" t="s">
        <v>1905</v>
      </c>
      <c r="H1868" t="s">
        <v>147</v>
      </c>
      <c r="N1868" t="s">
        <v>1906</v>
      </c>
      <c r="O1868" t="s">
        <v>1907</v>
      </c>
      <c r="P1868" t="s">
        <v>1908</v>
      </c>
      <c r="R1868" t="s">
        <v>1909</v>
      </c>
      <c r="X1868" t="s">
        <v>1909</v>
      </c>
      <c r="Y1868">
        <v>1027</v>
      </c>
      <c r="AA1868" t="s">
        <v>544</v>
      </c>
      <c r="AB1868">
        <v>568</v>
      </c>
    </row>
    <row r="1869" spans="1:28" x14ac:dyDescent="0.25">
      <c r="A1869" s="9" t="s">
        <v>3028</v>
      </c>
      <c r="B1869" s="4" t="s">
        <v>1913</v>
      </c>
      <c r="C1869" s="4" t="s">
        <v>1911</v>
      </c>
      <c r="D1869" t="s">
        <v>1914</v>
      </c>
      <c r="E1869" t="s">
        <v>1</v>
      </c>
      <c r="G1869" t="s">
        <v>1905</v>
      </c>
      <c r="H1869" t="s">
        <v>10</v>
      </c>
      <c r="N1869" t="s">
        <v>1906</v>
      </c>
      <c r="O1869" t="s">
        <v>1907</v>
      </c>
      <c r="P1869" t="s">
        <v>1908</v>
      </c>
      <c r="R1869" t="s">
        <v>1909</v>
      </c>
      <c r="X1869" t="s">
        <v>1909</v>
      </c>
      <c r="Y1869">
        <v>1027</v>
      </c>
      <c r="AA1869" t="s">
        <v>544</v>
      </c>
      <c r="AB1869">
        <v>572</v>
      </c>
    </row>
    <row r="1870" spans="1:28" x14ac:dyDescent="0.25">
      <c r="A1870" s="9" t="s">
        <v>3029</v>
      </c>
      <c r="B1870" s="4" t="s">
        <v>1915</v>
      </c>
      <c r="C1870" s="4" t="s">
        <v>1911</v>
      </c>
      <c r="D1870" t="s">
        <v>1916</v>
      </c>
      <c r="E1870" t="s">
        <v>25</v>
      </c>
      <c r="G1870" t="s">
        <v>1905</v>
      </c>
      <c r="H1870" t="s">
        <v>144</v>
      </c>
      <c r="N1870" t="s">
        <v>1906</v>
      </c>
      <c r="O1870" t="s">
        <v>1907</v>
      </c>
      <c r="P1870" t="s">
        <v>1908</v>
      </c>
      <c r="R1870" t="s">
        <v>1909</v>
      </c>
      <c r="X1870" t="s">
        <v>1909</v>
      </c>
      <c r="Y1870">
        <v>1027</v>
      </c>
      <c r="AA1870" t="s">
        <v>544</v>
      </c>
      <c r="AB1870">
        <v>563</v>
      </c>
    </row>
    <row r="1871" spans="1:28" x14ac:dyDescent="0.25">
      <c r="A1871" s="9" t="s">
        <v>3030</v>
      </c>
      <c r="B1871" s="4" t="s">
        <v>888</v>
      </c>
      <c r="C1871" s="4" t="s">
        <v>889</v>
      </c>
      <c r="D1871" t="s">
        <v>299</v>
      </c>
      <c r="E1871" t="s">
        <v>151</v>
      </c>
      <c r="F1871" t="s">
        <v>714</v>
      </c>
      <c r="G1871" t="s">
        <v>890</v>
      </c>
      <c r="H1871" t="s">
        <v>55</v>
      </c>
      <c r="M1871" t="s">
        <v>892</v>
      </c>
      <c r="N1871" t="s">
        <v>893</v>
      </c>
      <c r="W1871" t="s">
        <v>894</v>
      </c>
      <c r="Y1871" t="s">
        <v>895</v>
      </c>
      <c r="Z1871">
        <v>10008</v>
      </c>
    </row>
    <row r="1872" spans="1:28" x14ac:dyDescent="0.25">
      <c r="A1872" s="9" t="s">
        <v>3030</v>
      </c>
      <c r="B1872" s="4" t="s">
        <v>888</v>
      </c>
      <c r="C1872" s="4" t="s">
        <v>889</v>
      </c>
      <c r="D1872" t="s">
        <v>299</v>
      </c>
      <c r="E1872" t="s">
        <v>151</v>
      </c>
      <c r="F1872" t="s">
        <v>714</v>
      </c>
      <c r="G1872" t="s">
        <v>890</v>
      </c>
      <c r="H1872" t="s">
        <v>101</v>
      </c>
      <c r="M1872" t="s">
        <v>892</v>
      </c>
      <c r="N1872" t="s">
        <v>893</v>
      </c>
      <c r="W1872" t="s">
        <v>894</v>
      </c>
      <c r="Y1872" t="s">
        <v>895</v>
      </c>
      <c r="Z1872">
        <v>510</v>
      </c>
    </row>
    <row r="1873" spans="1:26" x14ac:dyDescent="0.25">
      <c r="A1873" s="9" t="s">
        <v>3030</v>
      </c>
      <c r="B1873" s="4" t="s">
        <v>888</v>
      </c>
      <c r="C1873" s="4" t="s">
        <v>889</v>
      </c>
      <c r="D1873" t="s">
        <v>299</v>
      </c>
      <c r="E1873" t="s">
        <v>151</v>
      </c>
      <c r="F1873" t="s">
        <v>714</v>
      </c>
      <c r="G1873" t="s">
        <v>890</v>
      </c>
      <c r="H1873" t="s">
        <v>23</v>
      </c>
      <c r="M1873" t="s">
        <v>892</v>
      </c>
      <c r="N1873" t="s">
        <v>893</v>
      </c>
      <c r="W1873" t="s">
        <v>894</v>
      </c>
      <c r="Y1873" t="s">
        <v>895</v>
      </c>
      <c r="Z1873">
        <v>575</v>
      </c>
    </row>
    <row r="1874" spans="1:26" x14ac:dyDescent="0.25">
      <c r="A1874" s="9" t="s">
        <v>3030</v>
      </c>
      <c r="B1874" s="4" t="s">
        <v>888</v>
      </c>
      <c r="C1874" s="4" t="s">
        <v>889</v>
      </c>
      <c r="D1874" t="s">
        <v>299</v>
      </c>
      <c r="E1874" t="s">
        <v>151</v>
      </c>
      <c r="F1874" t="s">
        <v>714</v>
      </c>
      <c r="G1874" t="s">
        <v>890</v>
      </c>
      <c r="H1874" t="s">
        <v>164</v>
      </c>
      <c r="M1874" t="s">
        <v>892</v>
      </c>
      <c r="N1874" t="s">
        <v>893</v>
      </c>
      <c r="W1874" t="s">
        <v>894</v>
      </c>
      <c r="Y1874" t="s">
        <v>895</v>
      </c>
      <c r="Z1874">
        <v>576</v>
      </c>
    </row>
    <row r="1875" spans="1:26" x14ac:dyDescent="0.25">
      <c r="A1875" s="9" t="s">
        <v>3031</v>
      </c>
      <c r="B1875" s="4" t="s">
        <v>888</v>
      </c>
      <c r="C1875" s="4" t="s">
        <v>889</v>
      </c>
      <c r="D1875" t="s">
        <v>299</v>
      </c>
      <c r="F1875" t="s">
        <v>1917</v>
      </c>
      <c r="G1875" t="s">
        <v>890</v>
      </c>
      <c r="H1875" t="s">
        <v>322</v>
      </c>
      <c r="M1875" t="s">
        <v>892</v>
      </c>
      <c r="N1875" t="s">
        <v>893</v>
      </c>
      <c r="W1875" t="s">
        <v>894</v>
      </c>
      <c r="Y1875" t="s">
        <v>895</v>
      </c>
      <c r="Z1875">
        <v>10010</v>
      </c>
    </row>
    <row r="1876" spans="1:26" x14ac:dyDescent="0.25">
      <c r="A1876" s="9" t="s">
        <v>3032</v>
      </c>
      <c r="B1876" s="4" t="s">
        <v>888</v>
      </c>
      <c r="C1876" s="4" t="s">
        <v>889</v>
      </c>
      <c r="D1876" t="s">
        <v>299</v>
      </c>
      <c r="E1876" t="s">
        <v>43</v>
      </c>
      <c r="G1876" t="s">
        <v>890</v>
      </c>
      <c r="H1876" t="s">
        <v>45</v>
      </c>
      <c r="M1876" t="s">
        <v>892</v>
      </c>
      <c r="N1876" t="s">
        <v>893</v>
      </c>
      <c r="W1876" t="s">
        <v>894</v>
      </c>
      <c r="Y1876" t="s">
        <v>895</v>
      </c>
      <c r="Z1876">
        <v>10002</v>
      </c>
    </row>
    <row r="1877" spans="1:26" x14ac:dyDescent="0.25">
      <c r="A1877" s="9" t="s">
        <v>3033</v>
      </c>
      <c r="B1877" s="4" t="s">
        <v>888</v>
      </c>
      <c r="C1877" s="4" t="s">
        <v>889</v>
      </c>
      <c r="D1877" t="s">
        <v>299</v>
      </c>
      <c r="E1877" t="s">
        <v>43</v>
      </c>
      <c r="G1877" t="s">
        <v>890</v>
      </c>
      <c r="H1877" t="s">
        <v>126</v>
      </c>
      <c r="M1877" t="s">
        <v>892</v>
      </c>
      <c r="N1877" t="s">
        <v>893</v>
      </c>
      <c r="W1877" t="s">
        <v>894</v>
      </c>
      <c r="Y1877" t="s">
        <v>895</v>
      </c>
      <c r="Z1877">
        <v>515</v>
      </c>
    </row>
    <row r="1878" spans="1:26" x14ac:dyDescent="0.25">
      <c r="A1878" s="9" t="s">
        <v>3034</v>
      </c>
      <c r="B1878" s="4" t="s">
        <v>888</v>
      </c>
      <c r="C1878" s="4" t="s">
        <v>889</v>
      </c>
      <c r="D1878" t="s">
        <v>299</v>
      </c>
      <c r="E1878" t="s">
        <v>67</v>
      </c>
      <c r="G1878" t="s">
        <v>890</v>
      </c>
      <c r="H1878" t="s">
        <v>142</v>
      </c>
      <c r="M1878" t="s">
        <v>892</v>
      </c>
      <c r="N1878" t="s">
        <v>893</v>
      </c>
      <c r="W1878" t="s">
        <v>894</v>
      </c>
      <c r="Y1878" t="s">
        <v>895</v>
      </c>
      <c r="Z1878">
        <v>579</v>
      </c>
    </row>
    <row r="1879" spans="1:26" x14ac:dyDescent="0.25">
      <c r="A1879" s="9" t="s">
        <v>3034</v>
      </c>
      <c r="B1879" s="4" t="s">
        <v>888</v>
      </c>
      <c r="C1879" s="4" t="s">
        <v>889</v>
      </c>
      <c r="D1879" t="s">
        <v>299</v>
      </c>
      <c r="E1879" t="s">
        <v>67</v>
      </c>
      <c r="G1879" t="s">
        <v>890</v>
      </c>
      <c r="H1879" s="9" t="s">
        <v>3227</v>
      </c>
      <c r="M1879" t="s">
        <v>892</v>
      </c>
      <c r="N1879" t="s">
        <v>893</v>
      </c>
      <c r="W1879" t="s">
        <v>894</v>
      </c>
      <c r="Y1879" t="s">
        <v>895</v>
      </c>
      <c r="Z1879">
        <v>565</v>
      </c>
    </row>
    <row r="1880" spans="1:26" x14ac:dyDescent="0.25">
      <c r="A1880" s="9" t="s">
        <v>3034</v>
      </c>
      <c r="B1880" s="4" t="s">
        <v>888</v>
      </c>
      <c r="C1880" s="4" t="s">
        <v>889</v>
      </c>
      <c r="D1880" t="s">
        <v>299</v>
      </c>
      <c r="E1880" t="s">
        <v>67</v>
      </c>
      <c r="G1880" t="s">
        <v>890</v>
      </c>
      <c r="H1880" t="s">
        <v>163</v>
      </c>
      <c r="M1880" t="s">
        <v>892</v>
      </c>
      <c r="N1880" t="s">
        <v>893</v>
      </c>
      <c r="W1880" t="s">
        <v>894</v>
      </c>
      <c r="Y1880" t="s">
        <v>895</v>
      </c>
      <c r="Z1880">
        <v>561</v>
      </c>
    </row>
    <row r="1881" spans="1:26" x14ac:dyDescent="0.25">
      <c r="A1881" s="9" t="s">
        <v>3034</v>
      </c>
      <c r="B1881" s="4" t="s">
        <v>888</v>
      </c>
      <c r="C1881" s="4" t="s">
        <v>889</v>
      </c>
      <c r="D1881" t="s">
        <v>299</v>
      </c>
      <c r="E1881" t="s">
        <v>67</v>
      </c>
      <c r="G1881" t="s">
        <v>890</v>
      </c>
      <c r="H1881" t="s">
        <v>55</v>
      </c>
      <c r="M1881" t="s">
        <v>892</v>
      </c>
      <c r="N1881" t="s">
        <v>893</v>
      </c>
      <c r="W1881" t="s">
        <v>894</v>
      </c>
      <c r="Y1881" t="s">
        <v>895</v>
      </c>
      <c r="Z1881">
        <v>10008</v>
      </c>
    </row>
    <row r="1882" spans="1:26" x14ac:dyDescent="0.25">
      <c r="A1882" s="9" t="s">
        <v>3034</v>
      </c>
      <c r="B1882" s="4" t="s">
        <v>888</v>
      </c>
      <c r="C1882" s="4" t="s">
        <v>889</v>
      </c>
      <c r="D1882" t="s">
        <v>299</v>
      </c>
      <c r="E1882" t="s">
        <v>67</v>
      </c>
      <c r="G1882" t="s">
        <v>890</v>
      </c>
      <c r="H1882" t="s">
        <v>100</v>
      </c>
      <c r="M1882" t="s">
        <v>892</v>
      </c>
      <c r="N1882" t="s">
        <v>893</v>
      </c>
      <c r="W1882" t="s">
        <v>894</v>
      </c>
      <c r="Y1882" t="s">
        <v>895</v>
      </c>
      <c r="Z1882">
        <v>501</v>
      </c>
    </row>
    <row r="1883" spans="1:26" x14ac:dyDescent="0.25">
      <c r="A1883" s="9" t="s">
        <v>3034</v>
      </c>
      <c r="B1883" s="4" t="s">
        <v>888</v>
      </c>
      <c r="C1883" s="4" t="s">
        <v>889</v>
      </c>
      <c r="D1883" t="s">
        <v>299</v>
      </c>
      <c r="E1883" t="s">
        <v>67</v>
      </c>
      <c r="G1883" t="s">
        <v>890</v>
      </c>
      <c r="H1883" t="s">
        <v>141</v>
      </c>
      <c r="M1883" t="s">
        <v>892</v>
      </c>
      <c r="N1883" t="s">
        <v>893</v>
      </c>
      <c r="W1883" t="s">
        <v>894</v>
      </c>
      <c r="Y1883" t="s">
        <v>895</v>
      </c>
      <c r="Z1883">
        <v>516</v>
      </c>
    </row>
    <row r="1884" spans="1:26" x14ac:dyDescent="0.25">
      <c r="A1884" s="9" t="s">
        <v>3035</v>
      </c>
      <c r="B1884" s="4" t="s">
        <v>888</v>
      </c>
      <c r="C1884" s="4" t="s">
        <v>889</v>
      </c>
      <c r="D1884" t="s">
        <v>299</v>
      </c>
      <c r="E1884" t="s">
        <v>1</v>
      </c>
      <c r="G1884" t="s">
        <v>890</v>
      </c>
      <c r="H1884" t="s">
        <v>55</v>
      </c>
      <c r="M1884" t="s">
        <v>892</v>
      </c>
      <c r="N1884" t="s">
        <v>893</v>
      </c>
      <c r="W1884" t="s">
        <v>894</v>
      </c>
      <c r="Y1884" t="s">
        <v>895</v>
      </c>
      <c r="Z1884">
        <v>10008</v>
      </c>
    </row>
    <row r="1885" spans="1:26" x14ac:dyDescent="0.25">
      <c r="A1885" s="9" t="s">
        <v>3035</v>
      </c>
      <c r="B1885" s="4" t="s">
        <v>888</v>
      </c>
      <c r="C1885" s="4" t="s">
        <v>889</v>
      </c>
      <c r="D1885" t="s">
        <v>299</v>
      </c>
      <c r="E1885" t="s">
        <v>1</v>
      </c>
      <c r="G1885" t="s">
        <v>890</v>
      </c>
      <c r="H1885" t="s">
        <v>320</v>
      </c>
      <c r="M1885" t="s">
        <v>892</v>
      </c>
      <c r="N1885" t="s">
        <v>893</v>
      </c>
      <c r="W1885" t="s">
        <v>894</v>
      </c>
      <c r="Y1885" t="s">
        <v>895</v>
      </c>
      <c r="Z1885">
        <v>562</v>
      </c>
    </row>
    <row r="1886" spans="1:26" x14ac:dyDescent="0.25">
      <c r="A1886" s="9" t="s">
        <v>3036</v>
      </c>
      <c r="B1886" s="4">
        <f>49-30-203120</f>
        <v>-203101</v>
      </c>
      <c r="C1886" s="4">
        <f>49-30-20312-121</f>
        <v>-20414</v>
      </c>
      <c r="D1886" t="s">
        <v>299</v>
      </c>
      <c r="E1886" t="s">
        <v>67</v>
      </c>
      <c r="G1886" t="s">
        <v>890</v>
      </c>
      <c r="H1886" t="s">
        <v>127</v>
      </c>
      <c r="M1886" t="s">
        <v>892</v>
      </c>
      <c r="N1886" t="s">
        <v>893</v>
      </c>
      <c r="W1886" t="s">
        <v>894</v>
      </c>
      <c r="Y1886" t="s">
        <v>895</v>
      </c>
      <c r="Z1886">
        <v>590</v>
      </c>
    </row>
    <row r="1887" spans="1:26" x14ac:dyDescent="0.25">
      <c r="A1887" s="9" t="s">
        <v>3037</v>
      </c>
      <c r="B1887" s="4" t="s">
        <v>888</v>
      </c>
      <c r="C1887" s="4" t="s">
        <v>889</v>
      </c>
      <c r="D1887" t="s">
        <v>299</v>
      </c>
      <c r="E1887" t="s">
        <v>1615</v>
      </c>
      <c r="G1887" t="s">
        <v>890</v>
      </c>
      <c r="H1887" t="s">
        <v>322</v>
      </c>
      <c r="M1887" t="s">
        <v>892</v>
      </c>
      <c r="N1887" t="s">
        <v>893</v>
      </c>
      <c r="W1887" t="s">
        <v>894</v>
      </c>
      <c r="Y1887" t="s">
        <v>895</v>
      </c>
      <c r="Z1887">
        <v>10010</v>
      </c>
    </row>
    <row r="1888" spans="1:26" x14ac:dyDescent="0.25">
      <c r="A1888" s="9" t="s">
        <v>3037</v>
      </c>
      <c r="B1888" s="4" t="s">
        <v>888</v>
      </c>
      <c r="C1888" s="4" t="s">
        <v>889</v>
      </c>
      <c r="D1888" t="s">
        <v>299</v>
      </c>
      <c r="E1888" t="s">
        <v>1615</v>
      </c>
      <c r="G1888" t="s">
        <v>890</v>
      </c>
      <c r="H1888" t="s">
        <v>81</v>
      </c>
      <c r="M1888" t="s">
        <v>892</v>
      </c>
      <c r="N1888" t="s">
        <v>893</v>
      </c>
      <c r="W1888" t="s">
        <v>894</v>
      </c>
      <c r="Y1888" t="s">
        <v>895</v>
      </c>
      <c r="Z1888">
        <v>508</v>
      </c>
    </row>
    <row r="1889" spans="1:28" x14ac:dyDescent="0.25">
      <c r="A1889" s="9" t="s">
        <v>3037</v>
      </c>
      <c r="B1889" s="4" t="s">
        <v>888</v>
      </c>
      <c r="C1889" s="4" t="s">
        <v>889</v>
      </c>
      <c r="D1889" t="s">
        <v>299</v>
      </c>
      <c r="E1889" t="s">
        <v>1615</v>
      </c>
      <c r="G1889" t="s">
        <v>890</v>
      </c>
      <c r="H1889" t="s">
        <v>144</v>
      </c>
      <c r="M1889" t="s">
        <v>892</v>
      </c>
      <c r="N1889" t="s">
        <v>893</v>
      </c>
      <c r="W1889" t="s">
        <v>894</v>
      </c>
      <c r="Y1889" t="s">
        <v>895</v>
      </c>
      <c r="Z1889">
        <v>563</v>
      </c>
    </row>
    <row r="1890" spans="1:28" x14ac:dyDescent="0.25">
      <c r="A1890" s="9" t="s">
        <v>3037</v>
      </c>
      <c r="B1890" s="4" t="s">
        <v>888</v>
      </c>
      <c r="C1890" s="4" t="s">
        <v>889</v>
      </c>
      <c r="D1890" t="s">
        <v>299</v>
      </c>
      <c r="E1890" t="s">
        <v>1615</v>
      </c>
      <c r="G1890" t="s">
        <v>890</v>
      </c>
      <c r="H1890" t="s">
        <v>321</v>
      </c>
      <c r="M1890" t="s">
        <v>892</v>
      </c>
      <c r="N1890" t="s">
        <v>893</v>
      </c>
      <c r="W1890" t="s">
        <v>894</v>
      </c>
      <c r="Y1890" t="s">
        <v>895</v>
      </c>
      <c r="Z1890">
        <v>566</v>
      </c>
    </row>
    <row r="1891" spans="1:28" x14ac:dyDescent="0.25">
      <c r="A1891" s="9" t="s">
        <v>3037</v>
      </c>
      <c r="B1891" s="4" t="s">
        <v>888</v>
      </c>
      <c r="C1891" s="4" t="s">
        <v>889</v>
      </c>
      <c r="D1891" t="s">
        <v>299</v>
      </c>
      <c r="E1891" t="s">
        <v>1615</v>
      </c>
      <c r="G1891" t="s">
        <v>890</v>
      </c>
      <c r="H1891" t="s">
        <v>6</v>
      </c>
      <c r="M1891" t="s">
        <v>892</v>
      </c>
      <c r="N1891" t="s">
        <v>893</v>
      </c>
      <c r="W1891" t="s">
        <v>894</v>
      </c>
      <c r="Y1891" t="s">
        <v>895</v>
      </c>
      <c r="Z1891">
        <v>574</v>
      </c>
    </row>
    <row r="1892" spans="1:28" x14ac:dyDescent="0.25">
      <c r="A1892" s="9" t="s">
        <v>3038</v>
      </c>
      <c r="B1892" s="4" t="s">
        <v>888</v>
      </c>
      <c r="C1892" s="4" t="s">
        <v>889</v>
      </c>
      <c r="D1892" t="s">
        <v>299</v>
      </c>
      <c r="E1892" t="s">
        <v>1615</v>
      </c>
      <c r="G1892" t="s">
        <v>890</v>
      </c>
      <c r="H1892" t="s">
        <v>322</v>
      </c>
      <c r="M1892" t="s">
        <v>892</v>
      </c>
      <c r="N1892" t="s">
        <v>893</v>
      </c>
      <c r="W1892" t="s">
        <v>894</v>
      </c>
      <c r="Y1892" t="s">
        <v>895</v>
      </c>
      <c r="Z1892">
        <v>10010</v>
      </c>
    </row>
    <row r="1893" spans="1:28" x14ac:dyDescent="0.25">
      <c r="A1893" s="9" t="s">
        <v>3038</v>
      </c>
      <c r="B1893" s="4" t="s">
        <v>888</v>
      </c>
      <c r="C1893" s="4" t="s">
        <v>889</v>
      </c>
      <c r="D1893" t="s">
        <v>299</v>
      </c>
      <c r="E1893" t="s">
        <v>1615</v>
      </c>
      <c r="G1893" t="s">
        <v>890</v>
      </c>
      <c r="H1893" t="s">
        <v>81</v>
      </c>
      <c r="M1893" t="s">
        <v>892</v>
      </c>
      <c r="N1893" t="s">
        <v>893</v>
      </c>
      <c r="W1893" t="s">
        <v>894</v>
      </c>
      <c r="Y1893" t="s">
        <v>895</v>
      </c>
      <c r="Z1893">
        <v>508</v>
      </c>
    </row>
    <row r="1894" spans="1:28" x14ac:dyDescent="0.25">
      <c r="A1894" s="9" t="s">
        <v>3039</v>
      </c>
      <c r="B1894" s="4" t="s">
        <v>888</v>
      </c>
      <c r="C1894" s="4" t="s">
        <v>889</v>
      </c>
      <c r="D1894" t="s">
        <v>299</v>
      </c>
      <c r="E1894" t="s">
        <v>25</v>
      </c>
      <c r="G1894" t="s">
        <v>890</v>
      </c>
      <c r="M1894" t="s">
        <v>892</v>
      </c>
      <c r="N1894" t="s">
        <v>893</v>
      </c>
      <c r="W1894" t="s">
        <v>894</v>
      </c>
      <c r="Y1894" t="s">
        <v>895</v>
      </c>
    </row>
    <row r="1895" spans="1:28" x14ac:dyDescent="0.25">
      <c r="A1895" s="9" t="s">
        <v>3040</v>
      </c>
      <c r="B1895" s="4" t="s">
        <v>888</v>
      </c>
      <c r="C1895" s="4" t="s">
        <v>889</v>
      </c>
      <c r="D1895" t="s">
        <v>299</v>
      </c>
      <c r="E1895" t="s">
        <v>25</v>
      </c>
      <c r="G1895" t="s">
        <v>890</v>
      </c>
      <c r="M1895" t="s">
        <v>892</v>
      </c>
      <c r="N1895" t="s">
        <v>893</v>
      </c>
      <c r="W1895" t="s">
        <v>894</v>
      </c>
      <c r="Y1895" t="s">
        <v>895</v>
      </c>
    </row>
    <row r="1896" spans="1:28" x14ac:dyDescent="0.25">
      <c r="A1896" s="9" t="s">
        <v>3041</v>
      </c>
      <c r="B1896" s="4" t="s">
        <v>888</v>
      </c>
      <c r="C1896" s="4" t="s">
        <v>889</v>
      </c>
      <c r="D1896" t="s">
        <v>299</v>
      </c>
      <c r="E1896" t="s">
        <v>168</v>
      </c>
      <c r="G1896" t="s">
        <v>890</v>
      </c>
      <c r="M1896" t="s">
        <v>892</v>
      </c>
      <c r="N1896" t="s">
        <v>893</v>
      </c>
      <c r="W1896" t="s">
        <v>894</v>
      </c>
      <c r="Y1896" t="s">
        <v>895</v>
      </c>
    </row>
    <row r="1897" spans="1:28" x14ac:dyDescent="0.25">
      <c r="A1897" s="9" t="s">
        <v>3042</v>
      </c>
      <c r="B1897" s="4" t="s">
        <v>1918</v>
      </c>
      <c r="C1897" s="4" t="s">
        <v>1919</v>
      </c>
      <c r="D1897" t="s">
        <v>84</v>
      </c>
      <c r="F1897" t="s">
        <v>230</v>
      </c>
      <c r="G1897" t="s">
        <v>901</v>
      </c>
      <c r="L1897" t="s">
        <v>902</v>
      </c>
      <c r="M1897" t="s">
        <v>903</v>
      </c>
      <c r="N1897" t="s">
        <v>904</v>
      </c>
      <c r="O1897" t="s">
        <v>905</v>
      </c>
      <c r="P1897" t="s">
        <v>906</v>
      </c>
      <c r="X1897" t="s">
        <v>91</v>
      </c>
      <c r="Y1897" t="s">
        <v>908</v>
      </c>
      <c r="AA1897" t="s">
        <v>191</v>
      </c>
    </row>
    <row r="1898" spans="1:28" x14ac:dyDescent="0.25">
      <c r="A1898" s="9" t="s">
        <v>3043</v>
      </c>
      <c r="B1898" s="4" t="s">
        <v>1920</v>
      </c>
      <c r="C1898" s="4" t="s">
        <v>1919</v>
      </c>
      <c r="D1898" t="s">
        <v>84</v>
      </c>
      <c r="E1898" t="s">
        <v>67</v>
      </c>
      <c r="F1898" t="s">
        <v>1921</v>
      </c>
      <c r="G1898" t="s">
        <v>901</v>
      </c>
      <c r="L1898" t="s">
        <v>902</v>
      </c>
      <c r="M1898" t="s">
        <v>903</v>
      </c>
      <c r="N1898" t="s">
        <v>904</v>
      </c>
      <c r="O1898" t="s">
        <v>905</v>
      </c>
      <c r="P1898" t="s">
        <v>906</v>
      </c>
      <c r="X1898" t="s">
        <v>91</v>
      </c>
      <c r="Y1898" t="s">
        <v>908</v>
      </c>
      <c r="AA1898" t="s">
        <v>191</v>
      </c>
    </row>
    <row r="1899" spans="1:28" x14ac:dyDescent="0.25">
      <c r="A1899" s="9" t="s">
        <v>3044</v>
      </c>
      <c r="B1899" s="4" t="s">
        <v>1922</v>
      </c>
      <c r="C1899" s="4" t="s">
        <v>1923</v>
      </c>
      <c r="D1899" t="s">
        <v>84</v>
      </c>
      <c r="E1899" t="s">
        <v>67</v>
      </c>
      <c r="G1899" t="s">
        <v>901</v>
      </c>
      <c r="L1899" t="s">
        <v>902</v>
      </c>
      <c r="M1899" t="s">
        <v>903</v>
      </c>
      <c r="N1899" t="s">
        <v>904</v>
      </c>
      <c r="O1899" t="s">
        <v>905</v>
      </c>
      <c r="P1899" t="s">
        <v>906</v>
      </c>
      <c r="X1899" t="s">
        <v>91</v>
      </c>
      <c r="Y1899" t="s">
        <v>908</v>
      </c>
      <c r="AA1899" t="s">
        <v>191</v>
      </c>
    </row>
    <row r="1900" spans="1:28" x14ac:dyDescent="0.25">
      <c r="A1900" s="9" t="s">
        <v>3045</v>
      </c>
      <c r="B1900" s="4" t="s">
        <v>899</v>
      </c>
      <c r="C1900" s="4" t="s">
        <v>900</v>
      </c>
      <c r="D1900" t="s">
        <v>84</v>
      </c>
      <c r="E1900" t="s">
        <v>67</v>
      </c>
      <c r="G1900" t="s">
        <v>901</v>
      </c>
      <c r="L1900" t="s">
        <v>902</v>
      </c>
      <c r="M1900" t="s">
        <v>903</v>
      </c>
      <c r="N1900" t="s">
        <v>904</v>
      </c>
      <c r="O1900" t="s">
        <v>905</v>
      </c>
      <c r="P1900" t="s">
        <v>906</v>
      </c>
      <c r="X1900" t="s">
        <v>91</v>
      </c>
      <c r="Y1900" t="s">
        <v>908</v>
      </c>
      <c r="AA1900" t="s">
        <v>191</v>
      </c>
    </row>
    <row r="1901" spans="1:28" x14ac:dyDescent="0.25">
      <c r="A1901" s="9" t="s">
        <v>3046</v>
      </c>
      <c r="B1901" s="4" t="s">
        <v>1924</v>
      </c>
      <c r="C1901" s="4" t="s">
        <v>900</v>
      </c>
      <c r="D1901" t="s">
        <v>84</v>
      </c>
      <c r="E1901" t="s">
        <v>1</v>
      </c>
      <c r="G1901" t="s">
        <v>901</v>
      </c>
      <c r="L1901" t="s">
        <v>902</v>
      </c>
      <c r="M1901" t="s">
        <v>903</v>
      </c>
      <c r="N1901" t="s">
        <v>904</v>
      </c>
      <c r="O1901" t="s">
        <v>905</v>
      </c>
      <c r="P1901" t="s">
        <v>906</v>
      </c>
      <c r="X1901" t="s">
        <v>91</v>
      </c>
      <c r="Y1901" t="s">
        <v>908</v>
      </c>
      <c r="AA1901" t="s">
        <v>191</v>
      </c>
    </row>
    <row r="1902" spans="1:28" x14ac:dyDescent="0.25">
      <c r="A1902" s="9" t="s">
        <v>3047</v>
      </c>
      <c r="B1902" s="4" t="s">
        <v>1925</v>
      </c>
      <c r="C1902" s="4" t="s">
        <v>900</v>
      </c>
      <c r="D1902" t="s">
        <v>84</v>
      </c>
      <c r="E1902" t="s">
        <v>25</v>
      </c>
      <c r="G1902" t="s">
        <v>901</v>
      </c>
      <c r="L1902" t="s">
        <v>902</v>
      </c>
      <c r="M1902" t="s">
        <v>903</v>
      </c>
      <c r="N1902" t="s">
        <v>904</v>
      </c>
      <c r="O1902" t="s">
        <v>905</v>
      </c>
      <c r="P1902" t="s">
        <v>906</v>
      </c>
      <c r="X1902" t="s">
        <v>91</v>
      </c>
      <c r="Y1902" t="s">
        <v>908</v>
      </c>
      <c r="AA1902" t="s">
        <v>191</v>
      </c>
    </row>
    <row r="1903" spans="1:28" x14ac:dyDescent="0.25">
      <c r="A1903" s="9" t="s">
        <v>3048</v>
      </c>
      <c r="B1903" s="4" t="s">
        <v>1926</v>
      </c>
      <c r="C1903" s="4" t="s">
        <v>935</v>
      </c>
      <c r="D1903" t="s">
        <v>1927</v>
      </c>
      <c r="E1903" t="s">
        <v>1</v>
      </c>
      <c r="G1903" t="s">
        <v>927</v>
      </c>
      <c r="H1903" t="s">
        <v>81</v>
      </c>
      <c r="L1903" t="s">
        <v>928</v>
      </c>
      <c r="M1903" t="s">
        <v>929</v>
      </c>
      <c r="N1903" t="s">
        <v>930</v>
      </c>
      <c r="O1903" t="s">
        <v>931</v>
      </c>
      <c r="S1903">
        <v>2</v>
      </c>
      <c r="X1903" t="s">
        <v>932</v>
      </c>
      <c r="Y1903">
        <v>1040</v>
      </c>
      <c r="Z1903">
        <v>1040</v>
      </c>
      <c r="AA1903" t="s">
        <v>933</v>
      </c>
      <c r="AB1903">
        <v>508</v>
      </c>
    </row>
    <row r="1904" spans="1:28" x14ac:dyDescent="0.25">
      <c r="A1904" s="9" t="s">
        <v>3048</v>
      </c>
      <c r="B1904" s="4" t="s">
        <v>1926</v>
      </c>
      <c r="C1904" s="4" t="s">
        <v>935</v>
      </c>
      <c r="D1904" t="s">
        <v>1927</v>
      </c>
      <c r="E1904" t="s">
        <v>1</v>
      </c>
      <c r="G1904" t="s">
        <v>927</v>
      </c>
      <c r="H1904" t="s">
        <v>126</v>
      </c>
      <c r="L1904" t="s">
        <v>928</v>
      </c>
      <c r="M1904" t="s">
        <v>929</v>
      </c>
      <c r="N1904" t="s">
        <v>930</v>
      </c>
      <c r="O1904" t="s">
        <v>931</v>
      </c>
      <c r="S1904">
        <v>2</v>
      </c>
      <c r="X1904" t="s">
        <v>932</v>
      </c>
      <c r="Y1904">
        <v>1040</v>
      </c>
      <c r="Z1904">
        <v>1040</v>
      </c>
      <c r="AA1904" t="s">
        <v>933</v>
      </c>
      <c r="AB1904">
        <v>515</v>
      </c>
    </row>
    <row r="1905" spans="1:28" x14ac:dyDescent="0.25">
      <c r="A1905" s="9" t="s">
        <v>3048</v>
      </c>
      <c r="B1905" s="4" t="s">
        <v>1926</v>
      </c>
      <c r="C1905" s="4" t="s">
        <v>935</v>
      </c>
      <c r="D1905" t="s">
        <v>1927</v>
      </c>
      <c r="E1905" t="s">
        <v>1</v>
      </c>
      <c r="G1905" t="s">
        <v>927</v>
      </c>
      <c r="H1905" t="s">
        <v>6</v>
      </c>
      <c r="L1905" t="s">
        <v>928</v>
      </c>
      <c r="M1905" t="s">
        <v>929</v>
      </c>
      <c r="N1905" t="s">
        <v>930</v>
      </c>
      <c r="O1905" t="s">
        <v>931</v>
      </c>
      <c r="S1905">
        <v>2</v>
      </c>
      <c r="X1905" t="s">
        <v>932</v>
      </c>
      <c r="Y1905">
        <v>1040</v>
      </c>
      <c r="Z1905">
        <v>1040</v>
      </c>
      <c r="AA1905" t="s">
        <v>933</v>
      </c>
      <c r="AB1905">
        <v>574</v>
      </c>
    </row>
    <row r="1906" spans="1:28" x14ac:dyDescent="0.25">
      <c r="A1906" s="9" t="s">
        <v>3049</v>
      </c>
      <c r="B1906" s="4" t="s">
        <v>1928</v>
      </c>
      <c r="C1906" s="4" t="s">
        <v>925</v>
      </c>
      <c r="D1906" t="s">
        <v>1929</v>
      </c>
      <c r="E1906" t="s">
        <v>1</v>
      </c>
      <c r="G1906" t="s">
        <v>927</v>
      </c>
      <c r="H1906" t="s">
        <v>100</v>
      </c>
      <c r="L1906" t="s">
        <v>928</v>
      </c>
      <c r="M1906" t="s">
        <v>929</v>
      </c>
      <c r="N1906" t="s">
        <v>930</v>
      </c>
      <c r="O1906" t="s">
        <v>931</v>
      </c>
      <c r="S1906">
        <v>2</v>
      </c>
      <c r="X1906" t="s">
        <v>932</v>
      </c>
      <c r="Y1906">
        <v>1040</v>
      </c>
      <c r="Z1906">
        <v>1040</v>
      </c>
      <c r="AA1906" t="s">
        <v>933</v>
      </c>
      <c r="AB1906">
        <v>501</v>
      </c>
    </row>
    <row r="1907" spans="1:28" x14ac:dyDescent="0.25">
      <c r="A1907" s="9" t="s">
        <v>3049</v>
      </c>
      <c r="B1907" s="4" t="s">
        <v>1928</v>
      </c>
      <c r="C1907" s="4" t="s">
        <v>925</v>
      </c>
      <c r="D1907" t="s">
        <v>1929</v>
      </c>
      <c r="E1907" t="s">
        <v>1</v>
      </c>
      <c r="G1907" t="s">
        <v>927</v>
      </c>
      <c r="H1907" t="s">
        <v>101</v>
      </c>
      <c r="L1907" t="s">
        <v>928</v>
      </c>
      <c r="M1907" t="s">
        <v>929</v>
      </c>
      <c r="N1907" t="s">
        <v>930</v>
      </c>
      <c r="O1907" t="s">
        <v>931</v>
      </c>
      <c r="S1907">
        <v>2</v>
      </c>
      <c r="X1907" t="s">
        <v>932</v>
      </c>
      <c r="Y1907">
        <v>1040</v>
      </c>
      <c r="Z1907">
        <v>1040</v>
      </c>
      <c r="AA1907" t="s">
        <v>933</v>
      </c>
      <c r="AB1907">
        <v>510</v>
      </c>
    </row>
    <row r="1908" spans="1:28" x14ac:dyDescent="0.25">
      <c r="A1908" s="9" t="s">
        <v>3049</v>
      </c>
      <c r="B1908" s="4" t="s">
        <v>1928</v>
      </c>
      <c r="C1908" s="4" t="s">
        <v>925</v>
      </c>
      <c r="D1908" t="s">
        <v>1929</v>
      </c>
      <c r="E1908" t="s">
        <v>1</v>
      </c>
      <c r="G1908" t="s">
        <v>927</v>
      </c>
      <c r="H1908" t="s">
        <v>3227</v>
      </c>
      <c r="L1908" t="s">
        <v>928</v>
      </c>
      <c r="M1908" t="s">
        <v>929</v>
      </c>
      <c r="N1908" t="s">
        <v>930</v>
      </c>
      <c r="O1908" t="s">
        <v>931</v>
      </c>
      <c r="S1908">
        <v>2</v>
      </c>
      <c r="X1908" t="s">
        <v>932</v>
      </c>
      <c r="Y1908">
        <v>1040</v>
      </c>
      <c r="Z1908">
        <v>1040</v>
      </c>
      <c r="AA1908" t="s">
        <v>933</v>
      </c>
      <c r="AB1908">
        <v>565</v>
      </c>
    </row>
    <row r="1909" spans="1:28" x14ac:dyDescent="0.25">
      <c r="A1909" s="9" t="s">
        <v>3050</v>
      </c>
      <c r="B1909" s="4" t="s">
        <v>1930</v>
      </c>
      <c r="C1909" s="4" t="s">
        <v>935</v>
      </c>
      <c r="D1909" t="s">
        <v>1931</v>
      </c>
      <c r="E1909" t="s">
        <v>168</v>
      </c>
      <c r="G1909" t="s">
        <v>927</v>
      </c>
      <c r="L1909" t="s">
        <v>928</v>
      </c>
      <c r="M1909" t="s">
        <v>929</v>
      </c>
      <c r="N1909" t="s">
        <v>930</v>
      </c>
      <c r="O1909" t="s">
        <v>931</v>
      </c>
      <c r="S1909">
        <v>2</v>
      </c>
      <c r="X1909" t="s">
        <v>932</v>
      </c>
      <c r="Y1909">
        <v>1040</v>
      </c>
      <c r="Z1909">
        <v>1040</v>
      </c>
      <c r="AA1909" t="s">
        <v>933</v>
      </c>
    </row>
    <row r="1910" spans="1:28" x14ac:dyDescent="0.25">
      <c r="A1910" s="9" t="s">
        <v>3051</v>
      </c>
      <c r="B1910" s="4" t="s">
        <v>1932</v>
      </c>
      <c r="C1910" s="4" t="s">
        <v>950</v>
      </c>
      <c r="D1910" t="s">
        <v>1933</v>
      </c>
      <c r="E1910" t="s">
        <v>67</v>
      </c>
      <c r="G1910" t="s">
        <v>952</v>
      </c>
      <c r="H1910" t="s">
        <v>100</v>
      </c>
      <c r="L1910" t="s">
        <v>953</v>
      </c>
      <c r="M1910" t="s">
        <v>954</v>
      </c>
      <c r="V1910">
        <v>11411</v>
      </c>
      <c r="W1910">
        <v>11411</v>
      </c>
      <c r="X1910" t="s">
        <v>956</v>
      </c>
      <c r="Y1910">
        <v>501</v>
      </c>
    </row>
    <row r="1911" spans="1:28" x14ac:dyDescent="0.25">
      <c r="A1911" s="9" t="s">
        <v>3051</v>
      </c>
      <c r="B1911" s="4" t="s">
        <v>1932</v>
      </c>
      <c r="C1911" s="4" t="s">
        <v>950</v>
      </c>
      <c r="D1911" t="s">
        <v>1933</v>
      </c>
      <c r="E1911" t="s">
        <v>67</v>
      </c>
      <c r="G1911" t="s">
        <v>952</v>
      </c>
      <c r="H1911" t="s">
        <v>143</v>
      </c>
      <c r="L1911" t="s">
        <v>953</v>
      </c>
      <c r="M1911" t="s">
        <v>954</v>
      </c>
      <c r="V1911">
        <v>11411</v>
      </c>
      <c r="W1911">
        <v>11411</v>
      </c>
      <c r="X1911" t="s">
        <v>956</v>
      </c>
      <c r="Y1911">
        <v>577</v>
      </c>
    </row>
    <row r="1912" spans="1:28" x14ac:dyDescent="0.25">
      <c r="A1912" s="9" t="s">
        <v>3051</v>
      </c>
      <c r="B1912" s="4" t="s">
        <v>1932</v>
      </c>
      <c r="C1912" s="4" t="s">
        <v>950</v>
      </c>
      <c r="D1912" t="s">
        <v>1933</v>
      </c>
      <c r="E1912" t="s">
        <v>67</v>
      </c>
      <c r="G1912" t="s">
        <v>952</v>
      </c>
      <c r="H1912" t="s">
        <v>142</v>
      </c>
      <c r="L1912" t="s">
        <v>953</v>
      </c>
      <c r="M1912" t="s">
        <v>954</v>
      </c>
      <c r="V1912">
        <v>11411</v>
      </c>
      <c r="W1912">
        <v>11411</v>
      </c>
      <c r="X1912" t="s">
        <v>956</v>
      </c>
      <c r="Y1912">
        <v>579</v>
      </c>
    </row>
    <row r="1913" spans="1:28" x14ac:dyDescent="0.25">
      <c r="A1913" s="9" t="s">
        <v>3051</v>
      </c>
      <c r="B1913" s="4" t="s">
        <v>1932</v>
      </c>
      <c r="C1913" s="4" t="s">
        <v>950</v>
      </c>
      <c r="D1913" t="s">
        <v>1933</v>
      </c>
      <c r="E1913" t="s">
        <v>67</v>
      </c>
      <c r="G1913" t="s">
        <v>952</v>
      </c>
      <c r="H1913" t="s">
        <v>6</v>
      </c>
      <c r="L1913" t="s">
        <v>953</v>
      </c>
      <c r="M1913" t="s">
        <v>954</v>
      </c>
      <c r="V1913">
        <v>11411</v>
      </c>
      <c r="W1913">
        <v>11411</v>
      </c>
      <c r="X1913" t="s">
        <v>956</v>
      </c>
      <c r="Y1913">
        <v>574</v>
      </c>
    </row>
    <row r="1914" spans="1:28" x14ac:dyDescent="0.25">
      <c r="A1914" s="9" t="s">
        <v>3051</v>
      </c>
      <c r="B1914" s="4" t="s">
        <v>1932</v>
      </c>
      <c r="C1914" s="4" t="s">
        <v>950</v>
      </c>
      <c r="D1914" t="s">
        <v>1933</v>
      </c>
      <c r="E1914" t="s">
        <v>67</v>
      </c>
      <c r="G1914" t="s">
        <v>952</v>
      </c>
      <c r="H1914" t="s">
        <v>23</v>
      </c>
      <c r="L1914" t="s">
        <v>953</v>
      </c>
      <c r="M1914" t="s">
        <v>954</v>
      </c>
      <c r="V1914">
        <v>11411</v>
      </c>
      <c r="W1914">
        <v>11411</v>
      </c>
      <c r="X1914" t="s">
        <v>956</v>
      </c>
      <c r="Y1914">
        <v>575</v>
      </c>
    </row>
    <row r="1915" spans="1:28" x14ac:dyDescent="0.25">
      <c r="A1915" s="9" t="s">
        <v>3051</v>
      </c>
      <c r="B1915" s="4" t="s">
        <v>1932</v>
      </c>
      <c r="C1915" s="4" t="s">
        <v>950</v>
      </c>
      <c r="D1915" t="s">
        <v>1933</v>
      </c>
      <c r="E1915" t="s">
        <v>67</v>
      </c>
      <c r="G1915" t="s">
        <v>952</v>
      </c>
      <c r="H1915" t="s">
        <v>10</v>
      </c>
      <c r="L1915" t="s">
        <v>953</v>
      </c>
      <c r="M1915" t="s">
        <v>954</v>
      </c>
      <c r="V1915">
        <v>11411</v>
      </c>
      <c r="W1915">
        <v>11411</v>
      </c>
      <c r="X1915" t="s">
        <v>956</v>
      </c>
      <c r="Y1915">
        <v>572</v>
      </c>
    </row>
    <row r="1916" spans="1:28" x14ac:dyDescent="0.25">
      <c r="A1916" s="9" t="s">
        <v>3051</v>
      </c>
      <c r="B1916" s="4" t="s">
        <v>1932</v>
      </c>
      <c r="C1916" s="4" t="s">
        <v>950</v>
      </c>
      <c r="D1916" t="s">
        <v>1933</v>
      </c>
      <c r="E1916" t="s">
        <v>67</v>
      </c>
      <c r="G1916" t="s">
        <v>952</v>
      </c>
      <c r="H1916" t="s">
        <v>163</v>
      </c>
      <c r="L1916" t="s">
        <v>953</v>
      </c>
      <c r="M1916" t="s">
        <v>954</v>
      </c>
      <c r="V1916">
        <v>11411</v>
      </c>
      <c r="W1916">
        <v>11411</v>
      </c>
      <c r="X1916" t="s">
        <v>956</v>
      </c>
      <c r="Y1916">
        <v>561</v>
      </c>
    </row>
    <row r="1917" spans="1:28" x14ac:dyDescent="0.25">
      <c r="A1917" s="9" t="s">
        <v>3051</v>
      </c>
      <c r="B1917" s="4" t="s">
        <v>1932</v>
      </c>
      <c r="C1917" s="4" t="s">
        <v>950</v>
      </c>
      <c r="D1917" t="s">
        <v>1933</v>
      </c>
      <c r="E1917" t="s">
        <v>67</v>
      </c>
      <c r="G1917" t="s">
        <v>952</v>
      </c>
      <c r="H1917" t="s">
        <v>144</v>
      </c>
      <c r="L1917" t="s">
        <v>953</v>
      </c>
      <c r="M1917" t="s">
        <v>954</v>
      </c>
      <c r="V1917">
        <v>11411</v>
      </c>
      <c r="W1917">
        <v>11411</v>
      </c>
      <c r="X1917" t="s">
        <v>956</v>
      </c>
      <c r="Y1917">
        <v>563</v>
      </c>
    </row>
    <row r="1918" spans="1:28" x14ac:dyDescent="0.25">
      <c r="A1918" s="9" t="s">
        <v>3051</v>
      </c>
      <c r="B1918" s="4" t="s">
        <v>1932</v>
      </c>
      <c r="C1918" s="4" t="s">
        <v>950</v>
      </c>
      <c r="D1918" t="s">
        <v>1933</v>
      </c>
      <c r="E1918" t="s">
        <v>67</v>
      </c>
      <c r="G1918" t="s">
        <v>952</v>
      </c>
      <c r="H1918" t="s">
        <v>3227</v>
      </c>
      <c r="L1918" t="s">
        <v>953</v>
      </c>
      <c r="M1918" t="s">
        <v>954</v>
      </c>
      <c r="V1918">
        <v>11411</v>
      </c>
      <c r="W1918">
        <v>11411</v>
      </c>
      <c r="X1918" t="s">
        <v>956</v>
      </c>
      <c r="Y1918">
        <v>565</v>
      </c>
    </row>
    <row r="1919" spans="1:28" x14ac:dyDescent="0.25">
      <c r="A1919" s="9" t="s">
        <v>3051</v>
      </c>
      <c r="B1919" s="4" t="s">
        <v>1932</v>
      </c>
      <c r="C1919" s="4" t="s">
        <v>950</v>
      </c>
      <c r="D1919" t="s">
        <v>1933</v>
      </c>
      <c r="E1919" t="s">
        <v>67</v>
      </c>
      <c r="G1919" t="s">
        <v>952</v>
      </c>
      <c r="H1919" t="s">
        <v>81</v>
      </c>
      <c r="L1919" t="s">
        <v>953</v>
      </c>
      <c r="M1919" t="s">
        <v>954</v>
      </c>
      <c r="V1919">
        <v>11411</v>
      </c>
      <c r="W1919">
        <v>11411</v>
      </c>
      <c r="X1919" t="s">
        <v>956</v>
      </c>
      <c r="Y1919">
        <v>508</v>
      </c>
    </row>
    <row r="1920" spans="1:28" x14ac:dyDescent="0.25">
      <c r="A1920" s="9" t="s">
        <v>3051</v>
      </c>
      <c r="B1920" s="4" t="s">
        <v>1932</v>
      </c>
      <c r="C1920" s="4" t="s">
        <v>950</v>
      </c>
      <c r="D1920" t="s">
        <v>1933</v>
      </c>
      <c r="E1920" t="s">
        <v>67</v>
      </c>
      <c r="G1920" t="s">
        <v>952</v>
      </c>
      <c r="H1920" t="s">
        <v>101</v>
      </c>
      <c r="L1920" t="s">
        <v>953</v>
      </c>
      <c r="M1920" t="s">
        <v>954</v>
      </c>
      <c r="V1920">
        <v>11411</v>
      </c>
      <c r="W1920">
        <v>11411</v>
      </c>
      <c r="X1920" t="s">
        <v>956</v>
      </c>
      <c r="Y1920">
        <v>510</v>
      </c>
    </row>
    <row r="1921" spans="1:25" x14ac:dyDescent="0.25">
      <c r="A1921" s="9" t="s">
        <v>3051</v>
      </c>
      <c r="B1921" s="4" t="s">
        <v>1932</v>
      </c>
      <c r="C1921" s="4" t="s">
        <v>950</v>
      </c>
      <c r="D1921" t="s">
        <v>1933</v>
      </c>
      <c r="E1921" t="s">
        <v>67</v>
      </c>
      <c r="G1921" t="s">
        <v>952</v>
      </c>
      <c r="H1921" t="s">
        <v>126</v>
      </c>
      <c r="L1921" t="s">
        <v>953</v>
      </c>
      <c r="M1921" t="s">
        <v>954</v>
      </c>
      <c r="V1921">
        <v>11411</v>
      </c>
      <c r="W1921">
        <v>11411</v>
      </c>
      <c r="X1921" t="s">
        <v>956</v>
      </c>
      <c r="Y1921">
        <v>515</v>
      </c>
    </row>
    <row r="1922" spans="1:25" x14ac:dyDescent="0.25">
      <c r="A1922" s="9" t="s">
        <v>3051</v>
      </c>
      <c r="B1922" s="4" t="s">
        <v>1932</v>
      </c>
      <c r="C1922" s="4" t="s">
        <v>950</v>
      </c>
      <c r="D1922" t="s">
        <v>1933</v>
      </c>
      <c r="E1922" t="s">
        <v>67</v>
      </c>
      <c r="G1922" t="s">
        <v>952</v>
      </c>
      <c r="H1922" t="s">
        <v>141</v>
      </c>
      <c r="L1922" t="s">
        <v>953</v>
      </c>
      <c r="M1922" t="s">
        <v>954</v>
      </c>
      <c r="V1922">
        <v>11411</v>
      </c>
      <c r="W1922">
        <v>11411</v>
      </c>
      <c r="X1922" t="s">
        <v>956</v>
      </c>
      <c r="Y1922">
        <v>516</v>
      </c>
    </row>
    <row r="1923" spans="1:25" x14ac:dyDescent="0.25">
      <c r="A1923" s="9" t="s">
        <v>3052</v>
      </c>
      <c r="B1923" s="4" t="s">
        <v>1934</v>
      </c>
      <c r="C1923" s="4" t="s">
        <v>950</v>
      </c>
      <c r="D1923" t="s">
        <v>1935</v>
      </c>
      <c r="E1923" t="s">
        <v>25</v>
      </c>
      <c r="G1923" t="s">
        <v>952</v>
      </c>
      <c r="H1923" t="s">
        <v>127</v>
      </c>
      <c r="L1923" t="s">
        <v>953</v>
      </c>
      <c r="M1923" t="s">
        <v>954</v>
      </c>
      <c r="V1923">
        <v>11411</v>
      </c>
      <c r="W1923">
        <v>11411</v>
      </c>
      <c r="X1923" t="s">
        <v>956</v>
      </c>
      <c r="Y1923">
        <v>590</v>
      </c>
    </row>
    <row r="1924" spans="1:25" x14ac:dyDescent="0.25">
      <c r="A1924" s="9" t="s">
        <v>3052</v>
      </c>
      <c r="B1924" s="4" t="s">
        <v>1934</v>
      </c>
      <c r="C1924" s="4" t="s">
        <v>950</v>
      </c>
      <c r="D1924" t="s">
        <v>1935</v>
      </c>
      <c r="E1924" t="s">
        <v>25</v>
      </c>
      <c r="G1924" t="s">
        <v>952</v>
      </c>
      <c r="H1924" t="s">
        <v>320</v>
      </c>
      <c r="L1924" t="s">
        <v>953</v>
      </c>
      <c r="M1924" t="s">
        <v>954</v>
      </c>
      <c r="V1924">
        <v>11411</v>
      </c>
      <c r="W1924">
        <v>11411</v>
      </c>
      <c r="X1924" t="s">
        <v>956</v>
      </c>
      <c r="Y1924">
        <v>562</v>
      </c>
    </row>
    <row r="1925" spans="1:25" x14ac:dyDescent="0.25">
      <c r="A1925" s="9" t="s">
        <v>3052</v>
      </c>
      <c r="B1925" s="4" t="s">
        <v>1934</v>
      </c>
      <c r="C1925" s="4" t="s">
        <v>950</v>
      </c>
      <c r="D1925" t="s">
        <v>1935</v>
      </c>
      <c r="E1925" t="s">
        <v>25</v>
      </c>
      <c r="G1925" t="s">
        <v>952</v>
      </c>
      <c r="H1925" t="s">
        <v>147</v>
      </c>
      <c r="L1925" t="s">
        <v>953</v>
      </c>
      <c r="M1925" t="s">
        <v>954</v>
      </c>
      <c r="V1925">
        <v>11411</v>
      </c>
      <c r="W1925">
        <v>11411</v>
      </c>
      <c r="X1925" t="s">
        <v>956</v>
      </c>
      <c r="Y1925">
        <v>568</v>
      </c>
    </row>
    <row r="1926" spans="1:25" x14ac:dyDescent="0.25">
      <c r="A1926" s="9" t="s">
        <v>3053</v>
      </c>
      <c r="B1926" s="4">
        <f t="shared" ref="B1926:B1944" si="12">359-2-9699719</f>
        <v>-9699362</v>
      </c>
      <c r="C1926" s="4">
        <f t="shared" ref="C1926:C1944" si="13">359-2-9816081</f>
        <v>-9815724</v>
      </c>
      <c r="D1926" t="s">
        <v>1936</v>
      </c>
      <c r="E1926" t="s">
        <v>25</v>
      </c>
      <c r="G1926" t="s">
        <v>952</v>
      </c>
      <c r="H1926" t="s">
        <v>100</v>
      </c>
      <c r="L1926" t="s">
        <v>953</v>
      </c>
      <c r="M1926" t="s">
        <v>954</v>
      </c>
      <c r="V1926">
        <v>11411</v>
      </c>
      <c r="W1926">
        <v>11411</v>
      </c>
      <c r="X1926" t="s">
        <v>956</v>
      </c>
      <c r="Y1926">
        <v>501</v>
      </c>
    </row>
    <row r="1927" spans="1:25" x14ac:dyDescent="0.25">
      <c r="A1927" s="9" t="s">
        <v>3053</v>
      </c>
      <c r="B1927" s="4">
        <f t="shared" si="12"/>
        <v>-9699362</v>
      </c>
      <c r="C1927" s="4">
        <f t="shared" si="13"/>
        <v>-9815724</v>
      </c>
      <c r="D1927" t="s">
        <v>1936</v>
      </c>
      <c r="E1927" t="s">
        <v>25</v>
      </c>
      <c r="G1927" t="s">
        <v>952</v>
      </c>
      <c r="H1927" t="s">
        <v>46</v>
      </c>
      <c r="L1927" t="s">
        <v>953</v>
      </c>
      <c r="M1927" t="s">
        <v>954</v>
      </c>
      <c r="V1927">
        <v>11411</v>
      </c>
      <c r="W1927">
        <v>11411</v>
      </c>
      <c r="X1927" t="s">
        <v>956</v>
      </c>
      <c r="Y1927">
        <v>506</v>
      </c>
    </row>
    <row r="1928" spans="1:25" x14ac:dyDescent="0.25">
      <c r="A1928" s="9" t="s">
        <v>3053</v>
      </c>
      <c r="B1928" s="4">
        <f t="shared" si="12"/>
        <v>-9699362</v>
      </c>
      <c r="C1928" s="4">
        <f t="shared" si="13"/>
        <v>-9815724</v>
      </c>
      <c r="D1928" t="s">
        <v>1936</v>
      </c>
      <c r="E1928" t="s">
        <v>25</v>
      </c>
      <c r="G1928" t="s">
        <v>952</v>
      </c>
      <c r="H1928" t="s">
        <v>81</v>
      </c>
      <c r="L1928" t="s">
        <v>953</v>
      </c>
      <c r="M1928" t="s">
        <v>954</v>
      </c>
      <c r="V1928">
        <v>11411</v>
      </c>
      <c r="W1928">
        <v>11411</v>
      </c>
      <c r="X1928" t="s">
        <v>956</v>
      </c>
      <c r="Y1928">
        <v>508</v>
      </c>
    </row>
    <row r="1929" spans="1:25" x14ac:dyDescent="0.25">
      <c r="A1929" s="9" t="s">
        <v>3053</v>
      </c>
      <c r="B1929" s="4">
        <f t="shared" si="12"/>
        <v>-9699362</v>
      </c>
      <c r="C1929" s="4">
        <f t="shared" si="13"/>
        <v>-9815724</v>
      </c>
      <c r="D1929" t="s">
        <v>1936</v>
      </c>
      <c r="E1929" t="s">
        <v>25</v>
      </c>
      <c r="G1929" t="s">
        <v>952</v>
      </c>
      <c r="H1929" t="s">
        <v>101</v>
      </c>
      <c r="L1929" t="s">
        <v>953</v>
      </c>
      <c r="M1929" t="s">
        <v>954</v>
      </c>
      <c r="V1929">
        <v>11411</v>
      </c>
      <c r="W1929">
        <v>11411</v>
      </c>
      <c r="X1929" t="s">
        <v>956</v>
      </c>
      <c r="Y1929">
        <v>510</v>
      </c>
    </row>
    <row r="1930" spans="1:25" x14ac:dyDescent="0.25">
      <c r="A1930" s="9" t="s">
        <v>3053</v>
      </c>
      <c r="B1930" s="4">
        <f t="shared" si="12"/>
        <v>-9699362</v>
      </c>
      <c r="C1930" s="4">
        <f t="shared" si="13"/>
        <v>-9815724</v>
      </c>
      <c r="D1930" t="s">
        <v>1936</v>
      </c>
      <c r="E1930" t="s">
        <v>25</v>
      </c>
      <c r="G1930" t="s">
        <v>952</v>
      </c>
      <c r="H1930" t="s">
        <v>126</v>
      </c>
      <c r="L1930" t="s">
        <v>953</v>
      </c>
      <c r="M1930" t="s">
        <v>954</v>
      </c>
      <c r="V1930">
        <v>11411</v>
      </c>
      <c r="W1930">
        <v>11411</v>
      </c>
      <c r="X1930" t="s">
        <v>956</v>
      </c>
      <c r="Y1930">
        <v>515</v>
      </c>
    </row>
    <row r="1931" spans="1:25" x14ac:dyDescent="0.25">
      <c r="A1931" s="9" t="s">
        <v>3053</v>
      </c>
      <c r="B1931" s="4">
        <f t="shared" si="12"/>
        <v>-9699362</v>
      </c>
      <c r="C1931" s="4">
        <f t="shared" si="13"/>
        <v>-9815724</v>
      </c>
      <c r="D1931" t="s">
        <v>1936</v>
      </c>
      <c r="E1931" t="s">
        <v>25</v>
      </c>
      <c r="G1931" t="s">
        <v>952</v>
      </c>
      <c r="H1931" t="s">
        <v>141</v>
      </c>
      <c r="L1931" t="s">
        <v>953</v>
      </c>
      <c r="M1931" t="s">
        <v>954</v>
      </c>
      <c r="V1931">
        <v>11411</v>
      </c>
      <c r="W1931">
        <v>11411</v>
      </c>
      <c r="X1931" t="s">
        <v>956</v>
      </c>
      <c r="Y1931">
        <v>516</v>
      </c>
    </row>
    <row r="1932" spans="1:25" x14ac:dyDescent="0.25">
      <c r="A1932" s="9" t="s">
        <v>3053</v>
      </c>
      <c r="B1932" s="4">
        <f t="shared" si="12"/>
        <v>-9699362</v>
      </c>
      <c r="C1932" s="4">
        <f t="shared" si="13"/>
        <v>-9815724</v>
      </c>
      <c r="D1932" t="s">
        <v>1936</v>
      </c>
      <c r="E1932" t="s">
        <v>25</v>
      </c>
      <c r="G1932" t="s">
        <v>952</v>
      </c>
      <c r="H1932" t="s">
        <v>127</v>
      </c>
      <c r="L1932" t="s">
        <v>953</v>
      </c>
      <c r="M1932" t="s">
        <v>954</v>
      </c>
      <c r="V1932">
        <v>11411</v>
      </c>
      <c r="W1932">
        <v>11411</v>
      </c>
      <c r="X1932" t="s">
        <v>956</v>
      </c>
      <c r="Y1932">
        <v>590</v>
      </c>
    </row>
    <row r="1933" spans="1:25" x14ac:dyDescent="0.25">
      <c r="A1933" s="9" t="s">
        <v>3053</v>
      </c>
      <c r="B1933" s="4">
        <f t="shared" si="12"/>
        <v>-9699362</v>
      </c>
      <c r="C1933" s="4">
        <f t="shared" si="13"/>
        <v>-9815724</v>
      </c>
      <c r="D1933" t="s">
        <v>1936</v>
      </c>
      <c r="E1933" t="s">
        <v>25</v>
      </c>
      <c r="G1933" t="s">
        <v>952</v>
      </c>
      <c r="H1933" t="s">
        <v>147</v>
      </c>
      <c r="L1933" t="s">
        <v>953</v>
      </c>
      <c r="M1933" t="s">
        <v>954</v>
      </c>
      <c r="V1933">
        <v>11411</v>
      </c>
      <c r="W1933">
        <v>11411</v>
      </c>
      <c r="X1933" t="s">
        <v>956</v>
      </c>
      <c r="Y1933">
        <v>568</v>
      </c>
    </row>
    <row r="1934" spans="1:25" x14ac:dyDescent="0.25">
      <c r="A1934" s="9" t="s">
        <v>3053</v>
      </c>
      <c r="B1934" s="4">
        <f t="shared" si="12"/>
        <v>-9699362</v>
      </c>
      <c r="C1934" s="4">
        <f t="shared" si="13"/>
        <v>-9815724</v>
      </c>
      <c r="D1934" t="s">
        <v>1936</v>
      </c>
      <c r="E1934" t="s">
        <v>25</v>
      </c>
      <c r="G1934" t="s">
        <v>952</v>
      </c>
      <c r="H1934" t="s">
        <v>10</v>
      </c>
      <c r="L1934" t="s">
        <v>953</v>
      </c>
      <c r="M1934" t="s">
        <v>954</v>
      </c>
      <c r="V1934">
        <v>11411</v>
      </c>
      <c r="W1934">
        <v>11411</v>
      </c>
      <c r="X1934" t="s">
        <v>956</v>
      </c>
      <c r="Y1934">
        <v>572</v>
      </c>
    </row>
    <row r="1935" spans="1:25" x14ac:dyDescent="0.25">
      <c r="A1935" s="9" t="s">
        <v>3053</v>
      </c>
      <c r="B1935" s="4">
        <f t="shared" si="12"/>
        <v>-9699362</v>
      </c>
      <c r="C1935" s="4">
        <f t="shared" si="13"/>
        <v>-9815724</v>
      </c>
      <c r="D1935" t="s">
        <v>1936</v>
      </c>
      <c r="E1935" t="s">
        <v>25</v>
      </c>
      <c r="G1935" t="s">
        <v>952</v>
      </c>
      <c r="H1935" t="s">
        <v>23</v>
      </c>
      <c r="L1935" t="s">
        <v>953</v>
      </c>
      <c r="M1935" t="s">
        <v>954</v>
      </c>
      <c r="V1935">
        <v>11411</v>
      </c>
      <c r="W1935">
        <v>11411</v>
      </c>
      <c r="X1935" t="s">
        <v>956</v>
      </c>
      <c r="Y1935">
        <v>575</v>
      </c>
    </row>
    <row r="1936" spans="1:25" x14ac:dyDescent="0.25">
      <c r="A1936" s="9" t="s">
        <v>3053</v>
      </c>
      <c r="B1936" s="4">
        <f t="shared" si="12"/>
        <v>-9699362</v>
      </c>
      <c r="C1936" s="4">
        <f t="shared" si="13"/>
        <v>-9815724</v>
      </c>
      <c r="D1936" t="s">
        <v>1936</v>
      </c>
      <c r="E1936" t="s">
        <v>25</v>
      </c>
      <c r="G1936" t="s">
        <v>952</v>
      </c>
      <c r="H1936" t="s">
        <v>164</v>
      </c>
      <c r="L1936" t="s">
        <v>953</v>
      </c>
      <c r="M1936" t="s">
        <v>954</v>
      </c>
      <c r="V1936">
        <v>11411</v>
      </c>
      <c r="W1936">
        <v>11411</v>
      </c>
      <c r="X1936" t="s">
        <v>956</v>
      </c>
      <c r="Y1936">
        <v>576</v>
      </c>
    </row>
    <row r="1937" spans="1:29" x14ac:dyDescent="0.25">
      <c r="A1937" s="9" t="s">
        <v>3053</v>
      </c>
      <c r="B1937" s="4">
        <f t="shared" si="12"/>
        <v>-9699362</v>
      </c>
      <c r="C1937" s="4">
        <f t="shared" si="13"/>
        <v>-9815724</v>
      </c>
      <c r="D1937" t="s">
        <v>1936</v>
      </c>
      <c r="E1937" t="s">
        <v>25</v>
      </c>
      <c r="G1937" t="s">
        <v>952</v>
      </c>
      <c r="H1937" t="s">
        <v>143</v>
      </c>
      <c r="L1937" t="s">
        <v>953</v>
      </c>
      <c r="M1937" t="s">
        <v>954</v>
      </c>
      <c r="V1937">
        <v>11411</v>
      </c>
      <c r="W1937">
        <v>11411</v>
      </c>
      <c r="X1937" t="s">
        <v>956</v>
      </c>
      <c r="Y1937">
        <v>577</v>
      </c>
    </row>
    <row r="1938" spans="1:29" x14ac:dyDescent="0.25">
      <c r="A1938" s="9" t="s">
        <v>3053</v>
      </c>
      <c r="B1938" s="4">
        <f t="shared" si="12"/>
        <v>-9699362</v>
      </c>
      <c r="C1938" s="4">
        <f t="shared" si="13"/>
        <v>-9815724</v>
      </c>
      <c r="D1938" t="s">
        <v>1936</v>
      </c>
      <c r="E1938" t="s">
        <v>25</v>
      </c>
      <c r="G1938" t="s">
        <v>952</v>
      </c>
      <c r="H1938" t="s">
        <v>142</v>
      </c>
      <c r="L1938" t="s">
        <v>953</v>
      </c>
      <c r="M1938" t="s">
        <v>954</v>
      </c>
      <c r="V1938">
        <v>11411</v>
      </c>
      <c r="W1938">
        <v>11411</v>
      </c>
      <c r="X1938" t="s">
        <v>956</v>
      </c>
      <c r="Y1938">
        <v>579</v>
      </c>
    </row>
    <row r="1939" spans="1:29" x14ac:dyDescent="0.25">
      <c r="A1939" s="9" t="s">
        <v>3053</v>
      </c>
      <c r="B1939" s="4">
        <f t="shared" si="12"/>
        <v>-9699362</v>
      </c>
      <c r="C1939" s="4">
        <f t="shared" si="13"/>
        <v>-9815724</v>
      </c>
      <c r="D1939" t="s">
        <v>1936</v>
      </c>
      <c r="E1939" t="s">
        <v>25</v>
      </c>
      <c r="G1939" t="s">
        <v>952</v>
      </c>
      <c r="H1939" t="s">
        <v>3230</v>
      </c>
      <c r="L1939" t="s">
        <v>953</v>
      </c>
      <c r="M1939" t="s">
        <v>954</v>
      </c>
      <c r="V1939">
        <v>11411</v>
      </c>
      <c r="W1939">
        <v>11411</v>
      </c>
      <c r="X1939" t="s">
        <v>956</v>
      </c>
      <c r="Y1939">
        <v>560</v>
      </c>
    </row>
    <row r="1940" spans="1:29" x14ac:dyDescent="0.25">
      <c r="A1940" s="9" t="s">
        <v>3053</v>
      </c>
      <c r="B1940" s="4">
        <f t="shared" si="12"/>
        <v>-9699362</v>
      </c>
      <c r="C1940" s="4">
        <f t="shared" si="13"/>
        <v>-9815724</v>
      </c>
      <c r="D1940" t="s">
        <v>1936</v>
      </c>
      <c r="E1940" t="s">
        <v>25</v>
      </c>
      <c r="G1940" t="s">
        <v>952</v>
      </c>
      <c r="H1940" t="s">
        <v>163</v>
      </c>
      <c r="L1940" t="s">
        <v>953</v>
      </c>
      <c r="M1940" t="s">
        <v>954</v>
      </c>
      <c r="V1940">
        <v>11411</v>
      </c>
      <c r="W1940">
        <v>11411</v>
      </c>
      <c r="X1940" t="s">
        <v>956</v>
      </c>
      <c r="Y1940">
        <v>561</v>
      </c>
    </row>
    <row r="1941" spans="1:29" x14ac:dyDescent="0.25">
      <c r="A1941" s="9" t="s">
        <v>3053</v>
      </c>
      <c r="B1941" s="4">
        <f t="shared" si="12"/>
        <v>-9699362</v>
      </c>
      <c r="C1941" s="4">
        <f t="shared" si="13"/>
        <v>-9815724</v>
      </c>
      <c r="D1941" t="s">
        <v>1936</v>
      </c>
      <c r="E1941" t="s">
        <v>25</v>
      </c>
      <c r="G1941" t="s">
        <v>952</v>
      </c>
      <c r="H1941" t="s">
        <v>320</v>
      </c>
      <c r="L1941" t="s">
        <v>953</v>
      </c>
      <c r="M1941" t="s">
        <v>954</v>
      </c>
      <c r="V1941">
        <v>11411</v>
      </c>
      <c r="W1941">
        <v>11411</v>
      </c>
      <c r="X1941" t="s">
        <v>956</v>
      </c>
      <c r="Y1941">
        <v>562</v>
      </c>
    </row>
    <row r="1942" spans="1:29" x14ac:dyDescent="0.25">
      <c r="A1942" s="9" t="s">
        <v>3053</v>
      </c>
      <c r="B1942" s="4">
        <f t="shared" si="12"/>
        <v>-9699362</v>
      </c>
      <c r="C1942" s="4">
        <f t="shared" si="13"/>
        <v>-9815724</v>
      </c>
      <c r="D1942" t="s">
        <v>1936</v>
      </c>
      <c r="E1942" t="s">
        <v>25</v>
      </c>
      <c r="G1942" t="s">
        <v>952</v>
      </c>
      <c r="H1942" t="s">
        <v>144</v>
      </c>
      <c r="L1942" t="s">
        <v>953</v>
      </c>
      <c r="M1942" t="s">
        <v>954</v>
      </c>
      <c r="V1942">
        <v>11411</v>
      </c>
      <c r="W1942">
        <v>11411</v>
      </c>
      <c r="X1942" t="s">
        <v>956</v>
      </c>
      <c r="Y1942">
        <v>563</v>
      </c>
    </row>
    <row r="1943" spans="1:29" x14ac:dyDescent="0.25">
      <c r="A1943" s="9" t="s">
        <v>3053</v>
      </c>
      <c r="B1943" s="4">
        <f t="shared" si="12"/>
        <v>-9699362</v>
      </c>
      <c r="C1943" s="4">
        <f t="shared" si="13"/>
        <v>-9815724</v>
      </c>
      <c r="D1943" t="s">
        <v>1936</v>
      </c>
      <c r="E1943" t="s">
        <v>25</v>
      </c>
      <c r="G1943" t="s">
        <v>952</v>
      </c>
      <c r="H1943" t="s">
        <v>3227</v>
      </c>
      <c r="L1943" t="s">
        <v>953</v>
      </c>
      <c r="M1943" t="s">
        <v>954</v>
      </c>
      <c r="V1943">
        <v>11411</v>
      </c>
      <c r="W1943">
        <v>11411</v>
      </c>
      <c r="X1943" t="s">
        <v>956</v>
      </c>
      <c r="Y1943">
        <v>565</v>
      </c>
    </row>
    <row r="1944" spans="1:29" x14ac:dyDescent="0.25">
      <c r="A1944" s="9" t="s">
        <v>3053</v>
      </c>
      <c r="B1944" s="4">
        <f t="shared" si="12"/>
        <v>-9699362</v>
      </c>
      <c r="C1944" s="4">
        <f t="shared" si="13"/>
        <v>-9815724</v>
      </c>
      <c r="D1944" t="s">
        <v>1936</v>
      </c>
      <c r="E1944" t="s">
        <v>25</v>
      </c>
      <c r="G1944" t="s">
        <v>952</v>
      </c>
      <c r="H1944" t="s">
        <v>321</v>
      </c>
      <c r="L1944" t="s">
        <v>953</v>
      </c>
      <c r="M1944" t="s">
        <v>954</v>
      </c>
      <c r="V1944">
        <v>11411</v>
      </c>
      <c r="W1944">
        <v>11411</v>
      </c>
      <c r="X1944" t="s">
        <v>956</v>
      </c>
      <c r="Y1944">
        <v>566</v>
      </c>
    </row>
    <row r="1945" spans="1:29" x14ac:dyDescent="0.25">
      <c r="A1945" s="9" t="s">
        <v>3054</v>
      </c>
      <c r="B1945" s="4" t="s">
        <v>1937</v>
      </c>
      <c r="C1945" s="4" t="s">
        <v>1938</v>
      </c>
      <c r="D1945" t="s">
        <v>959</v>
      </c>
      <c r="E1945" t="s">
        <v>67</v>
      </c>
      <c r="G1945" t="s">
        <v>960</v>
      </c>
      <c r="H1945" t="s">
        <v>105</v>
      </c>
      <c r="L1945" t="s">
        <v>961</v>
      </c>
      <c r="N1945">
        <v>26</v>
      </c>
      <c r="O1945" t="s">
        <v>963</v>
      </c>
      <c r="P1945" t="s">
        <v>964</v>
      </c>
      <c r="T1945" t="s">
        <v>967</v>
      </c>
      <c r="AA1945">
        <v>11516</v>
      </c>
      <c r="AB1945" t="s">
        <v>968</v>
      </c>
      <c r="AC1945">
        <v>10006</v>
      </c>
    </row>
    <row r="1946" spans="1:29" x14ac:dyDescent="0.25">
      <c r="A1946" s="9" t="s">
        <v>3054</v>
      </c>
      <c r="B1946" s="4" t="s">
        <v>1937</v>
      </c>
      <c r="C1946" s="4" t="s">
        <v>1938</v>
      </c>
      <c r="D1946" t="s">
        <v>959</v>
      </c>
      <c r="E1946" t="s">
        <v>67</v>
      </c>
      <c r="G1946" t="s">
        <v>960</v>
      </c>
      <c r="H1946" t="s">
        <v>6</v>
      </c>
      <c r="L1946" t="s">
        <v>961</v>
      </c>
      <c r="N1946">
        <v>26</v>
      </c>
      <c r="O1946" t="s">
        <v>963</v>
      </c>
      <c r="P1946" t="s">
        <v>964</v>
      </c>
      <c r="T1946" t="s">
        <v>967</v>
      </c>
      <c r="AA1946">
        <v>11516</v>
      </c>
      <c r="AB1946" t="s">
        <v>968</v>
      </c>
      <c r="AC1946">
        <v>574</v>
      </c>
    </row>
    <row r="1947" spans="1:29" x14ac:dyDescent="0.25">
      <c r="A1947" s="9" t="s">
        <v>3054</v>
      </c>
      <c r="B1947" s="4" t="s">
        <v>1937</v>
      </c>
      <c r="C1947" s="4" t="s">
        <v>1938</v>
      </c>
      <c r="D1947" t="s">
        <v>959</v>
      </c>
      <c r="E1947" t="s">
        <v>67</v>
      </c>
      <c r="G1947" t="s">
        <v>960</v>
      </c>
      <c r="H1947" t="s">
        <v>23</v>
      </c>
      <c r="L1947" t="s">
        <v>961</v>
      </c>
      <c r="N1947">
        <v>26</v>
      </c>
      <c r="O1947" t="s">
        <v>963</v>
      </c>
      <c r="P1947" t="s">
        <v>964</v>
      </c>
      <c r="T1947" t="s">
        <v>967</v>
      </c>
      <c r="AA1947">
        <v>11516</v>
      </c>
      <c r="AB1947" t="s">
        <v>968</v>
      </c>
      <c r="AC1947">
        <v>575</v>
      </c>
    </row>
    <row r="1948" spans="1:29" x14ac:dyDescent="0.25">
      <c r="A1948" s="9" t="s">
        <v>3054</v>
      </c>
      <c r="B1948" s="4" t="s">
        <v>1937</v>
      </c>
      <c r="C1948" s="4" t="s">
        <v>1938</v>
      </c>
      <c r="D1948" t="s">
        <v>959</v>
      </c>
      <c r="E1948" t="s">
        <v>67</v>
      </c>
      <c r="G1948" t="s">
        <v>960</v>
      </c>
      <c r="H1948" t="s">
        <v>143</v>
      </c>
      <c r="L1948" t="s">
        <v>961</v>
      </c>
      <c r="N1948">
        <v>26</v>
      </c>
      <c r="O1948" t="s">
        <v>963</v>
      </c>
      <c r="P1948" t="s">
        <v>964</v>
      </c>
      <c r="T1948" t="s">
        <v>967</v>
      </c>
      <c r="AA1948">
        <v>11516</v>
      </c>
      <c r="AB1948" t="s">
        <v>968</v>
      </c>
      <c r="AC1948">
        <v>577</v>
      </c>
    </row>
    <row r="1949" spans="1:29" x14ac:dyDescent="0.25">
      <c r="A1949" s="9" t="s">
        <v>3054</v>
      </c>
      <c r="B1949" s="4" t="s">
        <v>1937</v>
      </c>
      <c r="C1949" s="4" t="s">
        <v>1938</v>
      </c>
      <c r="D1949" t="s">
        <v>959</v>
      </c>
      <c r="E1949" t="s">
        <v>67</v>
      </c>
      <c r="G1949" t="s">
        <v>960</v>
      </c>
      <c r="H1949" t="s">
        <v>81</v>
      </c>
      <c r="L1949" t="s">
        <v>961</v>
      </c>
      <c r="N1949">
        <v>26</v>
      </c>
      <c r="O1949" t="s">
        <v>963</v>
      </c>
      <c r="P1949" t="s">
        <v>964</v>
      </c>
      <c r="T1949" t="s">
        <v>967</v>
      </c>
      <c r="AA1949">
        <v>11516</v>
      </c>
      <c r="AB1949" t="s">
        <v>968</v>
      </c>
      <c r="AC1949">
        <v>508</v>
      </c>
    </row>
    <row r="1950" spans="1:29" x14ac:dyDescent="0.25">
      <c r="A1950" s="9" t="s">
        <v>3055</v>
      </c>
      <c r="B1950" s="4" t="s">
        <v>1939</v>
      </c>
      <c r="C1950" s="4" t="s">
        <v>1938</v>
      </c>
      <c r="D1950" t="s">
        <v>959</v>
      </c>
      <c r="E1950" t="s">
        <v>1</v>
      </c>
      <c r="G1950" t="s">
        <v>960</v>
      </c>
      <c r="H1950" t="s">
        <v>55</v>
      </c>
      <c r="L1950" t="s">
        <v>961</v>
      </c>
      <c r="N1950">
        <v>26</v>
      </c>
      <c r="O1950" t="s">
        <v>963</v>
      </c>
      <c r="P1950" t="s">
        <v>964</v>
      </c>
      <c r="T1950" t="s">
        <v>967</v>
      </c>
      <c r="AA1950">
        <v>11516</v>
      </c>
      <c r="AB1950" t="s">
        <v>968</v>
      </c>
      <c r="AC1950">
        <v>10008</v>
      </c>
    </row>
    <row r="1951" spans="1:29" x14ac:dyDescent="0.25">
      <c r="A1951" s="9" t="s">
        <v>3055</v>
      </c>
      <c r="B1951" s="4" t="s">
        <v>1939</v>
      </c>
      <c r="C1951" s="4" t="s">
        <v>1938</v>
      </c>
      <c r="D1951" t="s">
        <v>959</v>
      </c>
      <c r="E1951" t="s">
        <v>1</v>
      </c>
      <c r="G1951" t="s">
        <v>960</v>
      </c>
      <c r="H1951" t="s">
        <v>126</v>
      </c>
      <c r="L1951" t="s">
        <v>961</v>
      </c>
      <c r="N1951">
        <v>26</v>
      </c>
      <c r="O1951" t="s">
        <v>963</v>
      </c>
      <c r="P1951" t="s">
        <v>964</v>
      </c>
      <c r="T1951" t="s">
        <v>967</v>
      </c>
      <c r="AA1951">
        <v>11516</v>
      </c>
      <c r="AB1951" t="s">
        <v>968</v>
      </c>
      <c r="AC1951">
        <v>515</v>
      </c>
    </row>
    <row r="1952" spans="1:29" x14ac:dyDescent="0.25">
      <c r="A1952" s="9" t="s">
        <v>3055</v>
      </c>
      <c r="B1952" s="4" t="s">
        <v>1939</v>
      </c>
      <c r="C1952" s="4" t="s">
        <v>1938</v>
      </c>
      <c r="D1952" t="s">
        <v>959</v>
      </c>
      <c r="E1952" t="s">
        <v>1</v>
      </c>
      <c r="G1952" t="s">
        <v>960</v>
      </c>
      <c r="H1952" t="s">
        <v>3230</v>
      </c>
      <c r="L1952" t="s">
        <v>961</v>
      </c>
      <c r="N1952">
        <v>26</v>
      </c>
      <c r="O1952" t="s">
        <v>963</v>
      </c>
      <c r="P1952" t="s">
        <v>964</v>
      </c>
      <c r="T1952" t="s">
        <v>967</v>
      </c>
      <c r="AA1952">
        <v>11516</v>
      </c>
      <c r="AB1952" t="s">
        <v>968</v>
      </c>
      <c r="AC1952">
        <v>560</v>
      </c>
    </row>
    <row r="1953" spans="1:29" x14ac:dyDescent="0.25">
      <c r="A1953" s="9" t="s">
        <v>3055</v>
      </c>
      <c r="B1953" s="4" t="s">
        <v>1939</v>
      </c>
      <c r="C1953" s="4" t="s">
        <v>1938</v>
      </c>
      <c r="D1953" t="s">
        <v>959</v>
      </c>
      <c r="E1953" t="s">
        <v>1</v>
      </c>
      <c r="G1953" t="s">
        <v>960</v>
      </c>
      <c r="H1953" t="s">
        <v>163</v>
      </c>
      <c r="L1953" t="s">
        <v>961</v>
      </c>
      <c r="N1953">
        <v>26</v>
      </c>
      <c r="O1953" t="s">
        <v>963</v>
      </c>
      <c r="P1953" t="s">
        <v>964</v>
      </c>
      <c r="T1953" t="s">
        <v>967</v>
      </c>
      <c r="AA1953">
        <v>11516</v>
      </c>
      <c r="AB1953" t="s">
        <v>968</v>
      </c>
      <c r="AC1953">
        <v>561</v>
      </c>
    </row>
    <row r="1954" spans="1:29" x14ac:dyDescent="0.25">
      <c r="A1954" s="9" t="s">
        <v>3055</v>
      </c>
      <c r="B1954" s="4" t="s">
        <v>1939</v>
      </c>
      <c r="C1954" s="4" t="s">
        <v>1938</v>
      </c>
      <c r="D1954" t="s">
        <v>959</v>
      </c>
      <c r="E1954" t="s">
        <v>1</v>
      </c>
      <c r="G1954" t="s">
        <v>960</v>
      </c>
      <c r="H1954" t="s">
        <v>10</v>
      </c>
      <c r="L1954" t="s">
        <v>961</v>
      </c>
      <c r="N1954">
        <v>26</v>
      </c>
      <c r="O1954" t="s">
        <v>963</v>
      </c>
      <c r="P1954" t="s">
        <v>964</v>
      </c>
      <c r="T1954" t="s">
        <v>967</v>
      </c>
      <c r="AA1954">
        <v>11516</v>
      </c>
      <c r="AB1954" t="s">
        <v>968</v>
      </c>
      <c r="AC1954">
        <v>572</v>
      </c>
    </row>
    <row r="1955" spans="1:29" x14ac:dyDescent="0.25">
      <c r="A1955" s="9" t="s">
        <v>3056</v>
      </c>
      <c r="B1955" s="4" t="s">
        <v>1940</v>
      </c>
      <c r="C1955" s="4" t="s">
        <v>1938</v>
      </c>
      <c r="D1955" t="s">
        <v>959</v>
      </c>
      <c r="E1955" t="s">
        <v>25</v>
      </c>
      <c r="G1955" t="s">
        <v>960</v>
      </c>
      <c r="L1955" t="s">
        <v>961</v>
      </c>
      <c r="N1955">
        <v>26</v>
      </c>
      <c r="O1955" t="s">
        <v>963</v>
      </c>
      <c r="P1955" t="s">
        <v>964</v>
      </c>
      <c r="T1955" t="s">
        <v>967</v>
      </c>
      <c r="AA1955">
        <v>11516</v>
      </c>
      <c r="AB1955" t="s">
        <v>968</v>
      </c>
    </row>
    <row r="1956" spans="1:29" x14ac:dyDescent="0.25">
      <c r="A1956" s="9" t="s">
        <v>3057</v>
      </c>
      <c r="B1956" s="4" t="s">
        <v>1941</v>
      </c>
      <c r="C1956" s="4" t="s">
        <v>1938</v>
      </c>
      <c r="D1956" t="s">
        <v>959</v>
      </c>
      <c r="E1956" t="s">
        <v>25</v>
      </c>
      <c r="G1956" t="s">
        <v>960</v>
      </c>
      <c r="L1956" t="s">
        <v>961</v>
      </c>
      <c r="N1956">
        <v>26</v>
      </c>
      <c r="O1956" t="s">
        <v>963</v>
      </c>
      <c r="P1956" t="s">
        <v>964</v>
      </c>
      <c r="T1956" t="s">
        <v>967</v>
      </c>
      <c r="AA1956">
        <v>11516</v>
      </c>
      <c r="AB1956" t="s">
        <v>968</v>
      </c>
    </row>
    <row r="1957" spans="1:29" x14ac:dyDescent="0.25">
      <c r="A1957" s="9" t="s">
        <v>3058</v>
      </c>
      <c r="B1957" s="4" t="s">
        <v>1942</v>
      </c>
      <c r="C1957" s="4" t="s">
        <v>1943</v>
      </c>
      <c r="D1957" t="s">
        <v>1944</v>
      </c>
      <c r="E1957" t="s">
        <v>43</v>
      </c>
      <c r="F1957" t="s">
        <v>44</v>
      </c>
      <c r="G1957" t="s">
        <v>1945</v>
      </c>
      <c r="H1957" t="s">
        <v>45</v>
      </c>
      <c r="M1957" t="s">
        <v>211</v>
      </c>
      <c r="N1957">
        <v>1251</v>
      </c>
      <c r="O1957" t="s">
        <v>1946</v>
      </c>
      <c r="P1957" t="s">
        <v>1947</v>
      </c>
      <c r="R1957" t="s">
        <v>40</v>
      </c>
      <c r="Y1957" t="s">
        <v>1948</v>
      </c>
      <c r="AA1957" t="s">
        <v>1890</v>
      </c>
      <c r="AB1957">
        <v>10002</v>
      </c>
    </row>
    <row r="1958" spans="1:29" x14ac:dyDescent="0.25">
      <c r="A1958" s="9" t="s">
        <v>3059</v>
      </c>
      <c r="B1958" s="4" t="s">
        <v>1949</v>
      </c>
      <c r="C1958" s="4" t="s">
        <v>1943</v>
      </c>
      <c r="D1958" t="s">
        <v>1944</v>
      </c>
      <c r="E1958" t="s">
        <v>1612</v>
      </c>
      <c r="F1958" t="s">
        <v>497</v>
      </c>
      <c r="G1958" t="s">
        <v>1945</v>
      </c>
      <c r="H1958" t="s">
        <v>322</v>
      </c>
      <c r="M1958" t="s">
        <v>211</v>
      </c>
      <c r="N1958">
        <v>1251</v>
      </c>
      <c r="O1958" t="s">
        <v>1946</v>
      </c>
      <c r="P1958" t="s">
        <v>1947</v>
      </c>
      <c r="R1958" t="s">
        <v>40</v>
      </c>
      <c r="Y1958" t="s">
        <v>1948</v>
      </c>
      <c r="AA1958" t="s">
        <v>1890</v>
      </c>
      <c r="AB1958">
        <v>10010</v>
      </c>
    </row>
    <row r="1959" spans="1:29" x14ac:dyDescent="0.25">
      <c r="A1959" s="9" t="s">
        <v>3059</v>
      </c>
      <c r="B1959" s="4" t="s">
        <v>1949</v>
      </c>
      <c r="C1959" s="4" t="s">
        <v>1943</v>
      </c>
      <c r="D1959" t="s">
        <v>1944</v>
      </c>
      <c r="E1959" t="s">
        <v>1612</v>
      </c>
      <c r="F1959" t="s">
        <v>497</v>
      </c>
      <c r="G1959" t="s">
        <v>1945</v>
      </c>
      <c r="H1959" t="s">
        <v>6</v>
      </c>
      <c r="M1959" t="s">
        <v>211</v>
      </c>
      <c r="N1959">
        <v>1251</v>
      </c>
      <c r="O1959" t="s">
        <v>1946</v>
      </c>
      <c r="P1959" t="s">
        <v>1947</v>
      </c>
      <c r="R1959" t="s">
        <v>40</v>
      </c>
      <c r="Y1959" t="s">
        <v>1948</v>
      </c>
      <c r="AA1959" t="s">
        <v>1890</v>
      </c>
      <c r="AB1959">
        <v>574</v>
      </c>
    </row>
    <row r="1960" spans="1:29" x14ac:dyDescent="0.25">
      <c r="A1960" s="9" t="s">
        <v>3060</v>
      </c>
      <c r="B1960" s="4" t="s">
        <v>1950</v>
      </c>
      <c r="C1960" s="4" t="s">
        <v>1951</v>
      </c>
      <c r="D1960" t="s">
        <v>1952</v>
      </c>
      <c r="E1960" t="s">
        <v>1</v>
      </c>
      <c r="G1960" t="s">
        <v>1953</v>
      </c>
      <c r="H1960" t="s">
        <v>100</v>
      </c>
      <c r="L1960" t="s">
        <v>1954</v>
      </c>
      <c r="M1960" t="s">
        <v>1955</v>
      </c>
      <c r="N1960" t="s">
        <v>1956</v>
      </c>
      <c r="P1960" t="s">
        <v>1957</v>
      </c>
      <c r="Q1960" t="s">
        <v>1958</v>
      </c>
      <c r="R1960">
        <v>133</v>
      </c>
      <c r="V1960" t="s">
        <v>1957</v>
      </c>
      <c r="W1960">
        <v>11180</v>
      </c>
      <c r="X1960">
        <v>11180</v>
      </c>
      <c r="Y1960" t="s">
        <v>1959</v>
      </c>
      <c r="Z1960">
        <v>501</v>
      </c>
    </row>
    <row r="1961" spans="1:29" x14ac:dyDescent="0.25">
      <c r="A1961" s="9" t="s">
        <v>3060</v>
      </c>
      <c r="B1961" s="4" t="s">
        <v>1950</v>
      </c>
      <c r="C1961" s="4" t="s">
        <v>1951</v>
      </c>
      <c r="D1961" t="s">
        <v>1952</v>
      </c>
      <c r="E1961" t="s">
        <v>1</v>
      </c>
      <c r="G1961" t="s">
        <v>1953</v>
      </c>
      <c r="H1961" t="s">
        <v>46</v>
      </c>
      <c r="L1961" t="s">
        <v>1954</v>
      </c>
      <c r="M1961" t="s">
        <v>1955</v>
      </c>
      <c r="N1961" t="s">
        <v>1956</v>
      </c>
      <c r="P1961" t="s">
        <v>1957</v>
      </c>
      <c r="Q1961" t="s">
        <v>1958</v>
      </c>
      <c r="R1961">
        <v>133</v>
      </c>
      <c r="V1961" t="s">
        <v>1957</v>
      </c>
      <c r="W1961">
        <v>11180</v>
      </c>
      <c r="X1961">
        <v>11180</v>
      </c>
      <c r="Y1961" t="s">
        <v>1959</v>
      </c>
      <c r="Z1961">
        <v>506</v>
      </c>
    </row>
    <row r="1962" spans="1:29" x14ac:dyDescent="0.25">
      <c r="A1962" s="9" t="s">
        <v>3060</v>
      </c>
      <c r="B1962" s="4" t="s">
        <v>1950</v>
      </c>
      <c r="C1962" s="4" t="s">
        <v>1951</v>
      </c>
      <c r="D1962" t="s">
        <v>1952</v>
      </c>
      <c r="E1962" t="s">
        <v>1</v>
      </c>
      <c r="G1962" t="s">
        <v>1953</v>
      </c>
      <c r="H1962" t="s">
        <v>101</v>
      </c>
      <c r="L1962" t="s">
        <v>1954</v>
      </c>
      <c r="M1962" t="s">
        <v>1955</v>
      </c>
      <c r="N1962" t="s">
        <v>1956</v>
      </c>
      <c r="P1962" t="s">
        <v>1957</v>
      </c>
      <c r="Q1962" t="s">
        <v>1958</v>
      </c>
      <c r="R1962">
        <v>133</v>
      </c>
      <c r="V1962" t="s">
        <v>1957</v>
      </c>
      <c r="W1962">
        <v>11180</v>
      </c>
      <c r="X1962">
        <v>11180</v>
      </c>
      <c r="Y1962" t="s">
        <v>1959</v>
      </c>
      <c r="Z1962">
        <v>510</v>
      </c>
    </row>
    <row r="1963" spans="1:29" x14ac:dyDescent="0.25">
      <c r="A1963" s="9" t="s">
        <v>3060</v>
      </c>
      <c r="B1963" s="4" t="s">
        <v>1950</v>
      </c>
      <c r="C1963" s="4" t="s">
        <v>1951</v>
      </c>
      <c r="D1963" t="s">
        <v>1952</v>
      </c>
      <c r="E1963" t="s">
        <v>1</v>
      </c>
      <c r="G1963" t="s">
        <v>1953</v>
      </c>
      <c r="H1963" t="s">
        <v>141</v>
      </c>
      <c r="L1963" t="s">
        <v>1954</v>
      </c>
      <c r="M1963" t="s">
        <v>1955</v>
      </c>
      <c r="N1963" t="s">
        <v>1956</v>
      </c>
      <c r="P1963" t="s">
        <v>1957</v>
      </c>
      <c r="Q1963" t="s">
        <v>1958</v>
      </c>
      <c r="R1963">
        <v>133</v>
      </c>
      <c r="V1963" t="s">
        <v>1957</v>
      </c>
      <c r="W1963">
        <v>11180</v>
      </c>
      <c r="X1963">
        <v>11180</v>
      </c>
      <c r="Y1963" t="s">
        <v>1959</v>
      </c>
      <c r="Z1963">
        <v>516</v>
      </c>
    </row>
    <row r="1964" spans="1:29" x14ac:dyDescent="0.25">
      <c r="A1964" s="9" t="s">
        <v>3060</v>
      </c>
      <c r="B1964" s="4" t="s">
        <v>1950</v>
      </c>
      <c r="C1964" s="4" t="s">
        <v>1951</v>
      </c>
      <c r="D1964" t="s">
        <v>1952</v>
      </c>
      <c r="E1964" t="s">
        <v>1</v>
      </c>
      <c r="G1964" t="s">
        <v>1953</v>
      </c>
      <c r="H1964" t="s">
        <v>3230</v>
      </c>
      <c r="L1964" t="s">
        <v>1954</v>
      </c>
      <c r="M1964" t="s">
        <v>1955</v>
      </c>
      <c r="N1964" t="s">
        <v>1956</v>
      </c>
      <c r="P1964" t="s">
        <v>1957</v>
      </c>
      <c r="Q1964" t="s">
        <v>1958</v>
      </c>
      <c r="R1964">
        <v>133</v>
      </c>
      <c r="V1964" t="s">
        <v>1957</v>
      </c>
      <c r="W1964">
        <v>11180</v>
      </c>
      <c r="X1964">
        <v>11180</v>
      </c>
      <c r="Y1964" t="s">
        <v>1959</v>
      </c>
      <c r="Z1964">
        <v>560</v>
      </c>
    </row>
    <row r="1965" spans="1:29" x14ac:dyDescent="0.25">
      <c r="A1965" s="9" t="s">
        <v>3060</v>
      </c>
      <c r="B1965" s="4" t="s">
        <v>1950</v>
      </c>
      <c r="C1965" s="4" t="s">
        <v>1951</v>
      </c>
      <c r="D1965" t="s">
        <v>1952</v>
      </c>
      <c r="E1965" t="s">
        <v>1</v>
      </c>
      <c r="G1965" t="s">
        <v>1953</v>
      </c>
      <c r="H1965" t="s">
        <v>143</v>
      </c>
      <c r="L1965" t="s">
        <v>1954</v>
      </c>
      <c r="M1965" t="s">
        <v>1955</v>
      </c>
      <c r="N1965" t="s">
        <v>1956</v>
      </c>
      <c r="P1965" t="s">
        <v>1957</v>
      </c>
      <c r="Q1965" t="s">
        <v>1958</v>
      </c>
      <c r="R1965">
        <v>133</v>
      </c>
      <c r="V1965" t="s">
        <v>1957</v>
      </c>
      <c r="W1965">
        <v>11180</v>
      </c>
      <c r="X1965">
        <v>11180</v>
      </c>
      <c r="Y1965" t="s">
        <v>1959</v>
      </c>
      <c r="Z1965">
        <v>577</v>
      </c>
    </row>
    <row r="1966" spans="1:29" x14ac:dyDescent="0.25">
      <c r="A1966" s="9" t="s">
        <v>3060</v>
      </c>
      <c r="B1966" s="4" t="s">
        <v>1950</v>
      </c>
      <c r="C1966" s="4" t="s">
        <v>1951</v>
      </c>
      <c r="D1966" t="s">
        <v>1952</v>
      </c>
      <c r="E1966" t="s">
        <v>1</v>
      </c>
      <c r="G1966" t="s">
        <v>1953</v>
      </c>
      <c r="H1966" t="s">
        <v>142</v>
      </c>
      <c r="L1966" t="s">
        <v>1954</v>
      </c>
      <c r="M1966" t="s">
        <v>1955</v>
      </c>
      <c r="N1966" t="s">
        <v>1956</v>
      </c>
      <c r="P1966" t="s">
        <v>1957</v>
      </c>
      <c r="Q1966" t="s">
        <v>1958</v>
      </c>
      <c r="R1966">
        <v>133</v>
      </c>
      <c r="V1966" t="s">
        <v>1957</v>
      </c>
      <c r="W1966">
        <v>11180</v>
      </c>
      <c r="X1966">
        <v>11180</v>
      </c>
      <c r="Y1966" t="s">
        <v>1959</v>
      </c>
      <c r="Z1966">
        <v>579</v>
      </c>
    </row>
    <row r="1967" spans="1:29" x14ac:dyDescent="0.25">
      <c r="A1967" s="9" t="s">
        <v>3060</v>
      </c>
      <c r="B1967" s="4" t="s">
        <v>1950</v>
      </c>
      <c r="C1967" s="4" t="s">
        <v>1951</v>
      </c>
      <c r="D1967" t="s">
        <v>1952</v>
      </c>
      <c r="E1967" t="s">
        <v>1</v>
      </c>
      <c r="G1967" t="s">
        <v>1953</v>
      </c>
      <c r="H1967" t="s">
        <v>163</v>
      </c>
      <c r="L1967" t="s">
        <v>1954</v>
      </c>
      <c r="M1967" t="s">
        <v>1955</v>
      </c>
      <c r="N1967" t="s">
        <v>1956</v>
      </c>
      <c r="P1967" t="s">
        <v>1957</v>
      </c>
      <c r="Q1967" t="s">
        <v>1958</v>
      </c>
      <c r="R1967">
        <v>133</v>
      </c>
      <c r="V1967" t="s">
        <v>1957</v>
      </c>
      <c r="W1967">
        <v>11180</v>
      </c>
      <c r="X1967">
        <v>11180</v>
      </c>
      <c r="Y1967" t="s">
        <v>1959</v>
      </c>
      <c r="Z1967">
        <v>561</v>
      </c>
    </row>
    <row r="1968" spans="1:29" x14ac:dyDescent="0.25">
      <c r="A1968" s="9" t="s">
        <v>3060</v>
      </c>
      <c r="B1968" s="4" t="s">
        <v>1950</v>
      </c>
      <c r="C1968" s="4" t="s">
        <v>1951</v>
      </c>
      <c r="D1968" t="s">
        <v>1952</v>
      </c>
      <c r="E1968" t="s">
        <v>1</v>
      </c>
      <c r="G1968" t="s">
        <v>1953</v>
      </c>
      <c r="H1968" t="s">
        <v>3227</v>
      </c>
      <c r="L1968" t="s">
        <v>1954</v>
      </c>
      <c r="M1968" t="s">
        <v>1955</v>
      </c>
      <c r="N1968" t="s">
        <v>1956</v>
      </c>
      <c r="P1968" t="s">
        <v>1957</v>
      </c>
      <c r="Q1968" t="s">
        <v>1958</v>
      </c>
      <c r="R1968">
        <v>133</v>
      </c>
      <c r="V1968" t="s">
        <v>1957</v>
      </c>
      <c r="W1968">
        <v>11180</v>
      </c>
      <c r="X1968">
        <v>11180</v>
      </c>
      <c r="Y1968" t="s">
        <v>1959</v>
      </c>
      <c r="Z1968">
        <v>565</v>
      </c>
    </row>
    <row r="1969" spans="1:28" x14ac:dyDescent="0.25">
      <c r="A1969" s="9" t="s">
        <v>3060</v>
      </c>
      <c r="B1969" s="4" t="s">
        <v>1950</v>
      </c>
      <c r="C1969" s="4" t="s">
        <v>1951</v>
      </c>
      <c r="D1969" t="s">
        <v>1952</v>
      </c>
      <c r="E1969" t="s">
        <v>1</v>
      </c>
      <c r="G1969" t="s">
        <v>1953</v>
      </c>
      <c r="H1969" t="s">
        <v>321</v>
      </c>
      <c r="L1969" t="s">
        <v>1954</v>
      </c>
      <c r="M1969" t="s">
        <v>1955</v>
      </c>
      <c r="N1969" t="s">
        <v>1956</v>
      </c>
      <c r="P1969" t="s">
        <v>1957</v>
      </c>
      <c r="Q1969" t="s">
        <v>1958</v>
      </c>
      <c r="R1969">
        <v>133</v>
      </c>
      <c r="V1969" t="s">
        <v>1957</v>
      </c>
      <c r="W1969">
        <v>11180</v>
      </c>
      <c r="X1969">
        <v>11180</v>
      </c>
      <c r="Y1969" t="s">
        <v>1959</v>
      </c>
      <c r="Z1969">
        <v>566</v>
      </c>
    </row>
    <row r="1970" spans="1:28" x14ac:dyDescent="0.25">
      <c r="A1970" s="9" t="s">
        <v>3060</v>
      </c>
      <c r="B1970" s="4" t="s">
        <v>1950</v>
      </c>
      <c r="C1970" s="4" t="s">
        <v>1951</v>
      </c>
      <c r="D1970" t="s">
        <v>1952</v>
      </c>
      <c r="E1970" t="s">
        <v>1</v>
      </c>
      <c r="G1970" t="s">
        <v>1953</v>
      </c>
      <c r="H1970" t="s">
        <v>10</v>
      </c>
      <c r="L1970" t="s">
        <v>1954</v>
      </c>
      <c r="M1970" t="s">
        <v>1955</v>
      </c>
      <c r="N1970" t="s">
        <v>1956</v>
      </c>
      <c r="P1970" t="s">
        <v>1957</v>
      </c>
      <c r="Q1970" t="s">
        <v>1958</v>
      </c>
      <c r="R1970">
        <v>133</v>
      </c>
      <c r="V1970" t="s">
        <v>1957</v>
      </c>
      <c r="W1970">
        <v>11180</v>
      </c>
      <c r="X1970">
        <v>11180</v>
      </c>
      <c r="Y1970" t="s">
        <v>1959</v>
      </c>
      <c r="Z1970">
        <v>572</v>
      </c>
    </row>
    <row r="1971" spans="1:28" x14ac:dyDescent="0.25">
      <c r="A1971" s="9" t="s">
        <v>3060</v>
      </c>
      <c r="B1971" s="4" t="s">
        <v>1950</v>
      </c>
      <c r="C1971" s="4" t="s">
        <v>1951</v>
      </c>
      <c r="D1971" t="s">
        <v>1952</v>
      </c>
      <c r="E1971" t="s">
        <v>1</v>
      </c>
      <c r="G1971" t="s">
        <v>1953</v>
      </c>
      <c r="H1971" t="s">
        <v>23</v>
      </c>
      <c r="L1971" t="s">
        <v>1954</v>
      </c>
      <c r="M1971" t="s">
        <v>1955</v>
      </c>
      <c r="N1971" t="s">
        <v>1956</v>
      </c>
      <c r="P1971" t="s">
        <v>1957</v>
      </c>
      <c r="Q1971" t="s">
        <v>1958</v>
      </c>
      <c r="R1971">
        <v>133</v>
      </c>
      <c r="V1971" t="s">
        <v>1957</v>
      </c>
      <c r="W1971">
        <v>11180</v>
      </c>
      <c r="X1971">
        <v>11180</v>
      </c>
      <c r="Y1971" t="s">
        <v>1959</v>
      </c>
      <c r="Z1971">
        <v>575</v>
      </c>
    </row>
    <row r="1972" spans="1:28" x14ac:dyDescent="0.25">
      <c r="A1972" s="9" t="s">
        <v>3060</v>
      </c>
      <c r="B1972" s="4" t="s">
        <v>1950</v>
      </c>
      <c r="C1972" s="4" t="s">
        <v>1951</v>
      </c>
      <c r="D1972" t="s">
        <v>1952</v>
      </c>
      <c r="E1972" t="s">
        <v>1</v>
      </c>
      <c r="G1972" t="s">
        <v>1953</v>
      </c>
      <c r="H1972" t="s">
        <v>164</v>
      </c>
      <c r="L1972" t="s">
        <v>1954</v>
      </c>
      <c r="M1972" t="s">
        <v>1955</v>
      </c>
      <c r="N1972" t="s">
        <v>1956</v>
      </c>
      <c r="P1972" t="s">
        <v>1957</v>
      </c>
      <c r="Q1972" t="s">
        <v>1958</v>
      </c>
      <c r="R1972">
        <v>133</v>
      </c>
      <c r="V1972" t="s">
        <v>1957</v>
      </c>
      <c r="W1972">
        <v>11180</v>
      </c>
      <c r="X1972">
        <v>11180</v>
      </c>
      <c r="Y1972" t="s">
        <v>1959</v>
      </c>
      <c r="Z1972">
        <v>576</v>
      </c>
    </row>
    <row r="1973" spans="1:28" x14ac:dyDescent="0.25">
      <c r="A1973" s="9" t="s">
        <v>3061</v>
      </c>
      <c r="B1973" s="4" t="s">
        <v>1960</v>
      </c>
      <c r="C1973" s="4" t="s">
        <v>1943</v>
      </c>
      <c r="D1973" t="s">
        <v>1944</v>
      </c>
      <c r="E1973" t="s">
        <v>1</v>
      </c>
      <c r="G1973" t="s">
        <v>1945</v>
      </c>
      <c r="H1973" t="s">
        <v>322</v>
      </c>
      <c r="M1973" t="s">
        <v>211</v>
      </c>
      <c r="N1973">
        <v>1251</v>
      </c>
      <c r="O1973" t="s">
        <v>1946</v>
      </c>
      <c r="P1973" t="s">
        <v>1947</v>
      </c>
      <c r="R1973" t="s">
        <v>40</v>
      </c>
      <c r="Y1973" t="s">
        <v>1948</v>
      </c>
      <c r="AA1973" t="s">
        <v>1890</v>
      </c>
      <c r="AB1973">
        <v>10010</v>
      </c>
    </row>
    <row r="1974" spans="1:28" x14ac:dyDescent="0.25">
      <c r="A1974" s="9" t="s">
        <v>3061</v>
      </c>
      <c r="B1974" s="4" t="s">
        <v>1960</v>
      </c>
      <c r="C1974" s="4" t="s">
        <v>1943</v>
      </c>
      <c r="D1974" t="s">
        <v>1944</v>
      </c>
      <c r="E1974" t="s">
        <v>1</v>
      </c>
      <c r="G1974" t="s">
        <v>1945</v>
      </c>
      <c r="H1974" t="s">
        <v>81</v>
      </c>
      <c r="M1974" t="s">
        <v>211</v>
      </c>
      <c r="N1974">
        <v>1251</v>
      </c>
      <c r="O1974" t="s">
        <v>1946</v>
      </c>
      <c r="P1974" t="s">
        <v>1947</v>
      </c>
      <c r="R1974" t="s">
        <v>40</v>
      </c>
      <c r="Y1974" t="s">
        <v>1948</v>
      </c>
      <c r="AA1974" t="s">
        <v>1890</v>
      </c>
      <c r="AB1974">
        <v>508</v>
      </c>
    </row>
    <row r="1975" spans="1:28" x14ac:dyDescent="0.25">
      <c r="A1975" s="9" t="s">
        <v>3061</v>
      </c>
      <c r="B1975" s="4" t="s">
        <v>1960</v>
      </c>
      <c r="C1975" s="4" t="s">
        <v>1943</v>
      </c>
      <c r="D1975" t="s">
        <v>1944</v>
      </c>
      <c r="E1975" t="s">
        <v>1</v>
      </c>
      <c r="G1975" t="s">
        <v>1945</v>
      </c>
      <c r="H1975" t="s">
        <v>3227</v>
      </c>
      <c r="M1975" t="s">
        <v>211</v>
      </c>
      <c r="N1975">
        <v>1251</v>
      </c>
      <c r="O1975" t="s">
        <v>1946</v>
      </c>
      <c r="P1975" t="s">
        <v>1947</v>
      </c>
      <c r="R1975" t="s">
        <v>40</v>
      </c>
      <c r="Y1975" t="s">
        <v>1948</v>
      </c>
      <c r="AA1975" t="s">
        <v>1890</v>
      </c>
      <c r="AB1975">
        <v>565</v>
      </c>
    </row>
    <row r="1976" spans="1:28" x14ac:dyDescent="0.25">
      <c r="A1976" s="9" t="s">
        <v>3062</v>
      </c>
      <c r="B1976" s="4" t="s">
        <v>1961</v>
      </c>
      <c r="C1976" s="4" t="s">
        <v>1962</v>
      </c>
      <c r="D1976" t="s">
        <v>1944</v>
      </c>
      <c r="E1976" t="s">
        <v>1</v>
      </c>
      <c r="G1976" t="s">
        <v>1945</v>
      </c>
      <c r="H1976" t="s">
        <v>322</v>
      </c>
      <c r="M1976" t="s">
        <v>211</v>
      </c>
      <c r="N1976">
        <v>1251</v>
      </c>
      <c r="O1976" t="s">
        <v>1946</v>
      </c>
      <c r="P1976" t="s">
        <v>1947</v>
      </c>
      <c r="R1976" t="s">
        <v>40</v>
      </c>
      <c r="Y1976" t="s">
        <v>1948</v>
      </c>
      <c r="AA1976" t="s">
        <v>1890</v>
      </c>
      <c r="AB1976">
        <v>10010</v>
      </c>
    </row>
    <row r="1977" spans="1:28" x14ac:dyDescent="0.25">
      <c r="A1977" s="9" t="s">
        <v>3062</v>
      </c>
      <c r="B1977" s="4" t="s">
        <v>1961</v>
      </c>
      <c r="C1977" s="4" t="s">
        <v>1962</v>
      </c>
      <c r="D1977" t="s">
        <v>1944</v>
      </c>
      <c r="E1977" t="s">
        <v>1</v>
      </c>
      <c r="G1977" t="s">
        <v>1945</v>
      </c>
      <c r="H1977" t="s">
        <v>6</v>
      </c>
      <c r="M1977" t="s">
        <v>211</v>
      </c>
      <c r="N1977">
        <v>1251</v>
      </c>
      <c r="O1977" t="s">
        <v>1946</v>
      </c>
      <c r="P1977" t="s">
        <v>1947</v>
      </c>
      <c r="R1977" t="s">
        <v>40</v>
      </c>
      <c r="Y1977" t="s">
        <v>1948</v>
      </c>
      <c r="AA1977" t="s">
        <v>1890</v>
      </c>
      <c r="AB1977">
        <v>574</v>
      </c>
    </row>
    <row r="1978" spans="1:28" x14ac:dyDescent="0.25">
      <c r="A1978" s="9" t="s">
        <v>3063</v>
      </c>
      <c r="B1978" s="4" t="s">
        <v>1963</v>
      </c>
      <c r="C1978" s="4" t="s">
        <v>1943</v>
      </c>
      <c r="D1978" t="s">
        <v>1944</v>
      </c>
      <c r="E1978" t="s">
        <v>25</v>
      </c>
      <c r="G1978" t="s">
        <v>1945</v>
      </c>
      <c r="H1978" t="s">
        <v>322</v>
      </c>
      <c r="M1978" t="s">
        <v>211</v>
      </c>
      <c r="N1978">
        <v>1251</v>
      </c>
      <c r="O1978" t="s">
        <v>1946</v>
      </c>
      <c r="P1978" t="s">
        <v>1947</v>
      </c>
      <c r="R1978" t="s">
        <v>40</v>
      </c>
      <c r="Y1978" t="s">
        <v>1948</v>
      </c>
      <c r="AA1978" t="s">
        <v>1890</v>
      </c>
      <c r="AB1978">
        <v>10010</v>
      </c>
    </row>
    <row r="1979" spans="1:28" x14ac:dyDescent="0.25">
      <c r="A1979" s="9" t="s">
        <v>3063</v>
      </c>
      <c r="B1979" s="4" t="s">
        <v>1963</v>
      </c>
      <c r="C1979" s="4" t="s">
        <v>1943</v>
      </c>
      <c r="D1979" t="s">
        <v>1944</v>
      </c>
      <c r="E1979" t="s">
        <v>25</v>
      </c>
      <c r="G1979" t="s">
        <v>1945</v>
      </c>
      <c r="H1979" t="s">
        <v>6</v>
      </c>
      <c r="M1979" t="s">
        <v>211</v>
      </c>
      <c r="N1979">
        <v>1251</v>
      </c>
      <c r="O1979" t="s">
        <v>1946</v>
      </c>
      <c r="P1979" t="s">
        <v>1947</v>
      </c>
      <c r="R1979" t="s">
        <v>40</v>
      </c>
      <c r="Y1979" t="s">
        <v>1948</v>
      </c>
      <c r="AA1979" t="s">
        <v>1890</v>
      </c>
      <c r="AB1979">
        <v>574</v>
      </c>
    </row>
    <row r="1980" spans="1:28" x14ac:dyDescent="0.25">
      <c r="A1980" s="9" t="s">
        <v>3064</v>
      </c>
      <c r="B1980" s="4" t="s">
        <v>1964</v>
      </c>
      <c r="C1980" s="4" t="s">
        <v>1951</v>
      </c>
      <c r="D1980" t="s">
        <v>1965</v>
      </c>
      <c r="E1980" t="s">
        <v>1</v>
      </c>
      <c r="G1980" t="s">
        <v>1953</v>
      </c>
      <c r="H1980" t="s">
        <v>81</v>
      </c>
      <c r="L1980" t="s">
        <v>1954</v>
      </c>
      <c r="M1980" t="s">
        <v>1955</v>
      </c>
      <c r="N1980" t="s">
        <v>1956</v>
      </c>
      <c r="P1980" t="s">
        <v>1957</v>
      </c>
      <c r="Q1980" t="s">
        <v>1958</v>
      </c>
      <c r="R1980">
        <v>133</v>
      </c>
      <c r="V1980" t="s">
        <v>1957</v>
      </c>
      <c r="W1980">
        <v>11180</v>
      </c>
      <c r="X1980">
        <v>11180</v>
      </c>
      <c r="Y1980" t="s">
        <v>1959</v>
      </c>
      <c r="Z1980">
        <v>508</v>
      </c>
    </row>
    <row r="1981" spans="1:28" x14ac:dyDescent="0.25">
      <c r="A1981" s="9" t="s">
        <v>3064</v>
      </c>
      <c r="B1981" s="4" t="s">
        <v>1964</v>
      </c>
      <c r="C1981" s="4" t="s">
        <v>1951</v>
      </c>
      <c r="D1981" t="s">
        <v>1965</v>
      </c>
      <c r="E1981" t="s">
        <v>1</v>
      </c>
      <c r="G1981" t="s">
        <v>1953</v>
      </c>
      <c r="H1981" t="s">
        <v>141</v>
      </c>
      <c r="L1981" t="s">
        <v>1954</v>
      </c>
      <c r="M1981" t="s">
        <v>1955</v>
      </c>
      <c r="N1981" t="s">
        <v>1956</v>
      </c>
      <c r="P1981" t="s">
        <v>1957</v>
      </c>
      <c r="Q1981" t="s">
        <v>1958</v>
      </c>
      <c r="R1981">
        <v>133</v>
      </c>
      <c r="V1981" t="s">
        <v>1957</v>
      </c>
      <c r="W1981">
        <v>11180</v>
      </c>
      <c r="X1981">
        <v>11180</v>
      </c>
      <c r="Y1981" t="s">
        <v>1959</v>
      </c>
      <c r="Z1981">
        <v>516</v>
      </c>
    </row>
    <row r="1982" spans="1:28" x14ac:dyDescent="0.25">
      <c r="A1982" s="9" t="s">
        <v>3064</v>
      </c>
      <c r="B1982" s="4" t="s">
        <v>1964</v>
      </c>
      <c r="C1982" s="4" t="s">
        <v>1951</v>
      </c>
      <c r="D1982" t="s">
        <v>1965</v>
      </c>
      <c r="E1982" t="s">
        <v>1</v>
      </c>
      <c r="G1982" t="s">
        <v>1953</v>
      </c>
      <c r="H1982" t="s">
        <v>320</v>
      </c>
      <c r="L1982" t="s">
        <v>1954</v>
      </c>
      <c r="M1982" t="s">
        <v>1955</v>
      </c>
      <c r="N1982" t="s">
        <v>1956</v>
      </c>
      <c r="P1982" t="s">
        <v>1957</v>
      </c>
      <c r="Q1982" t="s">
        <v>1958</v>
      </c>
      <c r="R1982">
        <v>133</v>
      </c>
      <c r="V1982" t="s">
        <v>1957</v>
      </c>
      <c r="W1982">
        <v>11180</v>
      </c>
      <c r="X1982">
        <v>11180</v>
      </c>
      <c r="Y1982" t="s">
        <v>1959</v>
      </c>
      <c r="Z1982">
        <v>562</v>
      </c>
    </row>
    <row r="1983" spans="1:28" x14ac:dyDescent="0.25">
      <c r="A1983" s="9" t="s">
        <v>3064</v>
      </c>
      <c r="B1983" s="4" t="s">
        <v>1964</v>
      </c>
      <c r="C1983" s="4" t="s">
        <v>1951</v>
      </c>
      <c r="D1983" t="s">
        <v>1965</v>
      </c>
      <c r="E1983" t="s">
        <v>1</v>
      </c>
      <c r="G1983" t="s">
        <v>1953</v>
      </c>
      <c r="H1983" t="s">
        <v>144</v>
      </c>
      <c r="L1983" t="s">
        <v>1954</v>
      </c>
      <c r="M1983" t="s">
        <v>1955</v>
      </c>
      <c r="N1983" t="s">
        <v>1956</v>
      </c>
      <c r="P1983" t="s">
        <v>1957</v>
      </c>
      <c r="Q1983" t="s">
        <v>1958</v>
      </c>
      <c r="R1983">
        <v>133</v>
      </c>
      <c r="V1983" t="s">
        <v>1957</v>
      </c>
      <c r="W1983">
        <v>11180</v>
      </c>
      <c r="X1983">
        <v>11180</v>
      </c>
      <c r="Y1983" t="s">
        <v>1959</v>
      </c>
      <c r="Z1983">
        <v>563</v>
      </c>
    </row>
    <row r="1984" spans="1:28" x14ac:dyDescent="0.25">
      <c r="A1984" s="9" t="s">
        <v>3064</v>
      </c>
      <c r="B1984" s="4" t="s">
        <v>1964</v>
      </c>
      <c r="C1984" s="4" t="s">
        <v>1951</v>
      </c>
      <c r="D1984" t="s">
        <v>1965</v>
      </c>
      <c r="E1984" t="s">
        <v>1</v>
      </c>
      <c r="G1984" t="s">
        <v>1953</v>
      </c>
      <c r="H1984" t="s">
        <v>3227</v>
      </c>
      <c r="L1984" t="s">
        <v>1954</v>
      </c>
      <c r="M1984" t="s">
        <v>1955</v>
      </c>
      <c r="N1984" t="s">
        <v>1956</v>
      </c>
      <c r="P1984" t="s">
        <v>1957</v>
      </c>
      <c r="Q1984" t="s">
        <v>1958</v>
      </c>
      <c r="R1984">
        <v>133</v>
      </c>
      <c r="V1984" t="s">
        <v>1957</v>
      </c>
      <c r="W1984">
        <v>11180</v>
      </c>
      <c r="X1984">
        <v>11180</v>
      </c>
      <c r="Y1984" t="s">
        <v>1959</v>
      </c>
      <c r="Z1984">
        <v>565</v>
      </c>
    </row>
    <row r="1985" spans="1:28" x14ac:dyDescent="0.25">
      <c r="A1985" s="9" t="s">
        <v>3064</v>
      </c>
      <c r="B1985" s="4" t="s">
        <v>1964</v>
      </c>
      <c r="C1985" s="4" t="s">
        <v>1951</v>
      </c>
      <c r="D1985" t="s">
        <v>1965</v>
      </c>
      <c r="E1985" t="s">
        <v>1</v>
      </c>
      <c r="G1985" t="s">
        <v>1953</v>
      </c>
      <c r="H1985" t="s">
        <v>147</v>
      </c>
      <c r="L1985" t="s">
        <v>1954</v>
      </c>
      <c r="M1985" t="s">
        <v>1955</v>
      </c>
      <c r="N1985" t="s">
        <v>1956</v>
      </c>
      <c r="P1985" t="s">
        <v>1957</v>
      </c>
      <c r="Q1985" t="s">
        <v>1958</v>
      </c>
      <c r="R1985">
        <v>133</v>
      </c>
      <c r="V1985" t="s">
        <v>1957</v>
      </c>
      <c r="W1985">
        <v>11180</v>
      </c>
      <c r="X1985">
        <v>11180</v>
      </c>
      <c r="Y1985" t="s">
        <v>1959</v>
      </c>
      <c r="Z1985">
        <v>568</v>
      </c>
    </row>
    <row r="1986" spans="1:28" x14ac:dyDescent="0.25">
      <c r="A1986" s="9" t="s">
        <v>3064</v>
      </c>
      <c r="B1986" s="4" t="s">
        <v>1964</v>
      </c>
      <c r="C1986" s="4" t="s">
        <v>1951</v>
      </c>
      <c r="D1986" t="s">
        <v>1965</v>
      </c>
      <c r="E1986" t="s">
        <v>1</v>
      </c>
      <c r="G1986" t="s">
        <v>1953</v>
      </c>
      <c r="H1986" t="s">
        <v>6</v>
      </c>
      <c r="L1986" t="s">
        <v>1954</v>
      </c>
      <c r="M1986" t="s">
        <v>1955</v>
      </c>
      <c r="N1986" t="s">
        <v>1956</v>
      </c>
      <c r="P1986" t="s">
        <v>1957</v>
      </c>
      <c r="Q1986" t="s">
        <v>1958</v>
      </c>
      <c r="R1986">
        <v>133</v>
      </c>
      <c r="V1986" t="s">
        <v>1957</v>
      </c>
      <c r="W1986">
        <v>11180</v>
      </c>
      <c r="X1986">
        <v>11180</v>
      </c>
      <c r="Y1986" t="s">
        <v>1959</v>
      </c>
      <c r="Z1986">
        <v>574</v>
      </c>
    </row>
    <row r="1987" spans="1:28" x14ac:dyDescent="0.25">
      <c r="A1987" s="9" t="s">
        <v>3064</v>
      </c>
      <c r="B1987" s="4" t="s">
        <v>1964</v>
      </c>
      <c r="C1987" s="4" t="s">
        <v>1951</v>
      </c>
      <c r="D1987" t="s">
        <v>1965</v>
      </c>
      <c r="E1987" t="s">
        <v>1</v>
      </c>
      <c r="G1987" t="s">
        <v>1953</v>
      </c>
      <c r="H1987" t="s">
        <v>127</v>
      </c>
      <c r="L1987" t="s">
        <v>1954</v>
      </c>
      <c r="M1987" t="s">
        <v>1955</v>
      </c>
      <c r="N1987" t="s">
        <v>1956</v>
      </c>
      <c r="P1987" t="s">
        <v>1957</v>
      </c>
      <c r="Q1987" t="s">
        <v>1958</v>
      </c>
      <c r="R1987">
        <v>133</v>
      </c>
      <c r="V1987" t="s">
        <v>1957</v>
      </c>
      <c r="W1987">
        <v>11180</v>
      </c>
      <c r="X1987">
        <v>11180</v>
      </c>
      <c r="Y1987" t="s">
        <v>1959</v>
      </c>
      <c r="Z1987">
        <v>590</v>
      </c>
    </row>
    <row r="1988" spans="1:28" x14ac:dyDescent="0.25">
      <c r="A1988" s="9" t="s">
        <v>3065</v>
      </c>
      <c r="B1988" s="4" t="s">
        <v>1966</v>
      </c>
      <c r="C1988" s="4" t="s">
        <v>1967</v>
      </c>
      <c r="D1988" t="s">
        <v>1944</v>
      </c>
      <c r="E1988" t="s">
        <v>67</v>
      </c>
      <c r="G1988" t="s">
        <v>1945</v>
      </c>
      <c r="H1988" t="s">
        <v>322</v>
      </c>
      <c r="M1988" t="s">
        <v>211</v>
      </c>
      <c r="N1988">
        <v>1251</v>
      </c>
      <c r="O1988" t="s">
        <v>1946</v>
      </c>
      <c r="P1988" t="s">
        <v>1947</v>
      </c>
      <c r="R1988" t="s">
        <v>40</v>
      </c>
      <c r="Y1988" t="s">
        <v>1948</v>
      </c>
      <c r="AA1988" t="s">
        <v>1890</v>
      </c>
      <c r="AB1988">
        <v>10010</v>
      </c>
    </row>
    <row r="1989" spans="1:28" x14ac:dyDescent="0.25">
      <c r="A1989" s="9" t="s">
        <v>3065</v>
      </c>
      <c r="B1989" s="4" t="s">
        <v>1966</v>
      </c>
      <c r="C1989" s="4" t="s">
        <v>1967</v>
      </c>
      <c r="D1989" t="s">
        <v>1944</v>
      </c>
      <c r="E1989" t="s">
        <v>67</v>
      </c>
      <c r="G1989" t="s">
        <v>1945</v>
      </c>
      <c r="H1989" t="s">
        <v>126</v>
      </c>
      <c r="M1989" t="s">
        <v>211</v>
      </c>
      <c r="N1989">
        <v>1251</v>
      </c>
      <c r="O1989" t="s">
        <v>1946</v>
      </c>
      <c r="P1989" t="s">
        <v>1947</v>
      </c>
      <c r="R1989" t="s">
        <v>40</v>
      </c>
      <c r="Y1989" t="s">
        <v>1948</v>
      </c>
      <c r="AA1989" t="s">
        <v>1890</v>
      </c>
      <c r="AB1989">
        <v>515</v>
      </c>
    </row>
    <row r="1990" spans="1:28" x14ac:dyDescent="0.25">
      <c r="A1990" s="9" t="s">
        <v>3066</v>
      </c>
      <c r="B1990" s="4" t="s">
        <v>1968</v>
      </c>
      <c r="D1990" t="s">
        <v>1944</v>
      </c>
      <c r="E1990" t="s">
        <v>1</v>
      </c>
      <c r="G1990" t="s">
        <v>1945</v>
      </c>
      <c r="H1990" t="s">
        <v>141</v>
      </c>
      <c r="M1990" t="s">
        <v>211</v>
      </c>
      <c r="N1990">
        <v>1251</v>
      </c>
      <c r="O1990" t="s">
        <v>1946</v>
      </c>
      <c r="P1990" t="s">
        <v>1947</v>
      </c>
      <c r="R1990" t="s">
        <v>40</v>
      </c>
      <c r="Y1990" t="s">
        <v>1948</v>
      </c>
      <c r="AA1990" t="s">
        <v>1890</v>
      </c>
      <c r="AB1990">
        <v>516</v>
      </c>
    </row>
    <row r="1991" spans="1:28" x14ac:dyDescent="0.25">
      <c r="A1991" s="9" t="s">
        <v>3066</v>
      </c>
      <c r="B1991" s="4" t="s">
        <v>1968</v>
      </c>
      <c r="D1991" t="s">
        <v>1944</v>
      </c>
      <c r="E1991" t="s">
        <v>1</v>
      </c>
      <c r="G1991" t="s">
        <v>1945</v>
      </c>
      <c r="H1991" t="s">
        <v>321</v>
      </c>
      <c r="M1991" t="s">
        <v>211</v>
      </c>
      <c r="N1991">
        <v>1251</v>
      </c>
      <c r="O1991" t="s">
        <v>1946</v>
      </c>
      <c r="P1991" t="s">
        <v>1947</v>
      </c>
      <c r="R1991" t="s">
        <v>40</v>
      </c>
      <c r="Y1991" t="s">
        <v>1948</v>
      </c>
      <c r="AA1991" t="s">
        <v>1890</v>
      </c>
      <c r="AB1991">
        <v>566</v>
      </c>
    </row>
    <row r="1992" spans="1:28" x14ac:dyDescent="0.25">
      <c r="A1992" s="9" t="s">
        <v>3067</v>
      </c>
      <c r="B1992" s="4" t="s">
        <v>1969</v>
      </c>
      <c r="C1992" s="4" t="s">
        <v>1970</v>
      </c>
      <c r="D1992" t="s">
        <v>1067</v>
      </c>
      <c r="E1992" t="s">
        <v>48</v>
      </c>
      <c r="G1992" t="s">
        <v>1068</v>
      </c>
      <c r="L1992" t="s">
        <v>1069</v>
      </c>
      <c r="M1992" t="s">
        <v>1070</v>
      </c>
      <c r="O1992" t="s">
        <v>1071</v>
      </c>
      <c r="P1992" t="s">
        <v>1069</v>
      </c>
      <c r="S1992" t="s">
        <v>1070</v>
      </c>
      <c r="U1992" t="s">
        <v>1071</v>
      </c>
      <c r="X1992" t="s">
        <v>267</v>
      </c>
    </row>
    <row r="1993" spans="1:28" x14ac:dyDescent="0.25">
      <c r="A1993" s="9" t="s">
        <v>3068</v>
      </c>
      <c r="B1993" s="4" t="s">
        <v>1969</v>
      </c>
      <c r="C1993" s="4" t="s">
        <v>1970</v>
      </c>
      <c r="D1993" t="s">
        <v>1067</v>
      </c>
      <c r="E1993" t="s">
        <v>67</v>
      </c>
      <c r="G1993" t="s">
        <v>1068</v>
      </c>
      <c r="H1993" t="s">
        <v>100</v>
      </c>
      <c r="L1993" t="s">
        <v>1069</v>
      </c>
      <c r="M1993" t="s">
        <v>1070</v>
      </c>
      <c r="O1993" t="s">
        <v>1071</v>
      </c>
      <c r="P1993" t="s">
        <v>1069</v>
      </c>
      <c r="S1993" t="s">
        <v>1070</v>
      </c>
      <c r="U1993" t="s">
        <v>1071</v>
      </c>
      <c r="X1993" t="s">
        <v>267</v>
      </c>
      <c r="Y1993">
        <v>501</v>
      </c>
    </row>
    <row r="1994" spans="1:28" x14ac:dyDescent="0.25">
      <c r="A1994" s="9" t="s">
        <v>3068</v>
      </c>
      <c r="B1994" s="4" t="s">
        <v>1969</v>
      </c>
      <c r="C1994" s="4" t="s">
        <v>1970</v>
      </c>
      <c r="D1994" t="s">
        <v>1067</v>
      </c>
      <c r="E1994" t="s">
        <v>67</v>
      </c>
      <c r="G1994" t="s">
        <v>1068</v>
      </c>
      <c r="H1994" t="s">
        <v>81</v>
      </c>
      <c r="L1994" t="s">
        <v>1069</v>
      </c>
      <c r="M1994" t="s">
        <v>1070</v>
      </c>
      <c r="O1994" t="s">
        <v>1071</v>
      </c>
      <c r="P1994" t="s">
        <v>1069</v>
      </c>
      <c r="S1994" t="s">
        <v>1070</v>
      </c>
      <c r="U1994" t="s">
        <v>1071</v>
      </c>
      <c r="X1994" t="s">
        <v>267</v>
      </c>
      <c r="Y1994">
        <v>508</v>
      </c>
    </row>
    <row r="1995" spans="1:28" x14ac:dyDescent="0.25">
      <c r="A1995" s="9" t="s">
        <v>3068</v>
      </c>
      <c r="B1995" s="4" t="s">
        <v>1969</v>
      </c>
      <c r="C1995" s="4" t="s">
        <v>1970</v>
      </c>
      <c r="D1995" t="s">
        <v>1067</v>
      </c>
      <c r="E1995" t="s">
        <v>67</v>
      </c>
      <c r="G1995" t="s">
        <v>1068</v>
      </c>
      <c r="H1995" t="s">
        <v>126</v>
      </c>
      <c r="L1995" t="s">
        <v>1069</v>
      </c>
      <c r="M1995" t="s">
        <v>1070</v>
      </c>
      <c r="O1995" t="s">
        <v>1071</v>
      </c>
      <c r="P1995" t="s">
        <v>1069</v>
      </c>
      <c r="S1995" t="s">
        <v>1070</v>
      </c>
      <c r="U1995" t="s">
        <v>1071</v>
      </c>
      <c r="X1995" t="s">
        <v>267</v>
      </c>
      <c r="Y1995">
        <v>515</v>
      </c>
    </row>
    <row r="1996" spans="1:28" x14ac:dyDescent="0.25">
      <c r="A1996" s="9" t="s">
        <v>3068</v>
      </c>
      <c r="B1996" s="4" t="s">
        <v>1969</v>
      </c>
      <c r="C1996" s="4" t="s">
        <v>1970</v>
      </c>
      <c r="D1996" t="s">
        <v>1067</v>
      </c>
      <c r="E1996" t="s">
        <v>67</v>
      </c>
      <c r="G1996" t="s">
        <v>1068</v>
      </c>
      <c r="H1996" t="s">
        <v>3230</v>
      </c>
      <c r="L1996" t="s">
        <v>1069</v>
      </c>
      <c r="M1996" t="s">
        <v>1070</v>
      </c>
      <c r="O1996" t="s">
        <v>1071</v>
      </c>
      <c r="P1996" t="s">
        <v>1069</v>
      </c>
      <c r="S1996" t="s">
        <v>1070</v>
      </c>
      <c r="U1996" t="s">
        <v>1071</v>
      </c>
      <c r="X1996" t="s">
        <v>267</v>
      </c>
      <c r="Y1996">
        <v>560</v>
      </c>
    </row>
    <row r="1997" spans="1:28" x14ac:dyDescent="0.25">
      <c r="A1997" s="9" t="s">
        <v>3068</v>
      </c>
      <c r="B1997" s="4" t="s">
        <v>1969</v>
      </c>
      <c r="C1997" s="4" t="s">
        <v>1970</v>
      </c>
      <c r="D1997" t="s">
        <v>1067</v>
      </c>
      <c r="E1997" t="s">
        <v>67</v>
      </c>
      <c r="G1997" t="s">
        <v>1068</v>
      </c>
      <c r="H1997" t="s">
        <v>144</v>
      </c>
      <c r="L1997" t="s">
        <v>1069</v>
      </c>
      <c r="M1997" t="s">
        <v>1070</v>
      </c>
      <c r="O1997" t="s">
        <v>1071</v>
      </c>
      <c r="P1997" t="s">
        <v>1069</v>
      </c>
      <c r="S1997" t="s">
        <v>1070</v>
      </c>
      <c r="U1997" t="s">
        <v>1071</v>
      </c>
      <c r="X1997" t="s">
        <v>267</v>
      </c>
      <c r="Y1997">
        <v>563</v>
      </c>
    </row>
    <row r="1998" spans="1:28" x14ac:dyDescent="0.25">
      <c r="A1998" s="9" t="s">
        <v>3068</v>
      </c>
      <c r="B1998" s="4" t="s">
        <v>1969</v>
      </c>
      <c r="C1998" s="4" t="s">
        <v>1970</v>
      </c>
      <c r="D1998" t="s">
        <v>1067</v>
      </c>
      <c r="E1998" t="s">
        <v>67</v>
      </c>
      <c r="G1998" t="s">
        <v>1068</v>
      </c>
      <c r="H1998" t="s">
        <v>6</v>
      </c>
      <c r="L1998" t="s">
        <v>1069</v>
      </c>
      <c r="M1998" t="s">
        <v>1070</v>
      </c>
      <c r="O1998" t="s">
        <v>1071</v>
      </c>
      <c r="P1998" t="s">
        <v>1069</v>
      </c>
      <c r="S1998" t="s">
        <v>1070</v>
      </c>
      <c r="U1998" t="s">
        <v>1071</v>
      </c>
      <c r="X1998" t="s">
        <v>267</v>
      </c>
      <c r="Y1998">
        <v>574</v>
      </c>
    </row>
    <row r="1999" spans="1:28" x14ac:dyDescent="0.25">
      <c r="A1999" s="9" t="s">
        <v>3068</v>
      </c>
      <c r="B1999" s="4" t="s">
        <v>1969</v>
      </c>
      <c r="C1999" s="4" t="s">
        <v>1970</v>
      </c>
      <c r="D1999" t="s">
        <v>1067</v>
      </c>
      <c r="E1999" t="s">
        <v>67</v>
      </c>
      <c r="G1999" t="s">
        <v>1068</v>
      </c>
      <c r="H1999" t="s">
        <v>142</v>
      </c>
      <c r="L1999" t="s">
        <v>1069</v>
      </c>
      <c r="M1999" t="s">
        <v>1070</v>
      </c>
      <c r="O1999" t="s">
        <v>1071</v>
      </c>
      <c r="P1999" t="s">
        <v>1069</v>
      </c>
      <c r="S1999" t="s">
        <v>1070</v>
      </c>
      <c r="U1999" t="s">
        <v>1071</v>
      </c>
      <c r="X1999" t="s">
        <v>267</v>
      </c>
      <c r="Y1999">
        <v>579</v>
      </c>
    </row>
    <row r="2000" spans="1:28" x14ac:dyDescent="0.25">
      <c r="A2000" s="9" t="s">
        <v>3069</v>
      </c>
      <c r="B2000" s="4" t="s">
        <v>1971</v>
      </c>
      <c r="C2000" s="4" t="s">
        <v>1972</v>
      </c>
      <c r="D2000" t="s">
        <v>1067</v>
      </c>
      <c r="E2000" t="s">
        <v>25</v>
      </c>
      <c r="G2000" t="s">
        <v>1068</v>
      </c>
      <c r="H2000" t="s">
        <v>320</v>
      </c>
      <c r="L2000" t="s">
        <v>1069</v>
      </c>
      <c r="M2000" t="s">
        <v>1070</v>
      </c>
      <c r="O2000" t="s">
        <v>1071</v>
      </c>
      <c r="P2000" t="s">
        <v>1069</v>
      </c>
      <c r="S2000" t="s">
        <v>1070</v>
      </c>
      <c r="U2000" t="s">
        <v>1071</v>
      </c>
      <c r="X2000" t="s">
        <v>267</v>
      </c>
      <c r="Y2000">
        <v>562</v>
      </c>
    </row>
    <row r="2001" spans="1:27" x14ac:dyDescent="0.25">
      <c r="A2001" s="9" t="s">
        <v>3069</v>
      </c>
      <c r="B2001" s="4" t="s">
        <v>1971</v>
      </c>
      <c r="C2001" s="4" t="s">
        <v>1972</v>
      </c>
      <c r="D2001" t="s">
        <v>1067</v>
      </c>
      <c r="E2001" t="s">
        <v>25</v>
      </c>
      <c r="G2001" t="s">
        <v>1068</v>
      </c>
      <c r="H2001" t="s">
        <v>147</v>
      </c>
      <c r="L2001" t="s">
        <v>1069</v>
      </c>
      <c r="M2001" t="s">
        <v>1070</v>
      </c>
      <c r="O2001" t="s">
        <v>1071</v>
      </c>
      <c r="P2001" t="s">
        <v>1069</v>
      </c>
      <c r="S2001" t="s">
        <v>1070</v>
      </c>
      <c r="U2001" t="s">
        <v>1071</v>
      </c>
      <c r="X2001" t="s">
        <v>267</v>
      </c>
      <c r="Y2001">
        <v>568</v>
      </c>
    </row>
    <row r="2002" spans="1:27" x14ac:dyDescent="0.25">
      <c r="A2002" s="9" t="s">
        <v>3069</v>
      </c>
      <c r="B2002" s="4" t="s">
        <v>1971</v>
      </c>
      <c r="C2002" s="4" t="s">
        <v>1972</v>
      </c>
      <c r="D2002" t="s">
        <v>1067</v>
      </c>
      <c r="E2002" t="s">
        <v>25</v>
      </c>
      <c r="G2002" t="s">
        <v>1068</v>
      </c>
      <c r="H2002" t="s">
        <v>127</v>
      </c>
      <c r="L2002" t="s">
        <v>1069</v>
      </c>
      <c r="M2002" t="s">
        <v>1070</v>
      </c>
      <c r="O2002" t="s">
        <v>1071</v>
      </c>
      <c r="P2002" t="s">
        <v>1069</v>
      </c>
      <c r="S2002" t="s">
        <v>1070</v>
      </c>
      <c r="U2002" t="s">
        <v>1071</v>
      </c>
      <c r="X2002" t="s">
        <v>267</v>
      </c>
      <c r="Y2002">
        <v>590</v>
      </c>
    </row>
    <row r="2003" spans="1:27" x14ac:dyDescent="0.25">
      <c r="A2003" s="9" t="s">
        <v>3070</v>
      </c>
      <c r="B2003" s="4" t="s">
        <v>1973</v>
      </c>
      <c r="C2003" s="4" t="s">
        <v>1974</v>
      </c>
      <c r="D2003" t="s">
        <v>1975</v>
      </c>
      <c r="E2003" t="s">
        <v>151</v>
      </c>
      <c r="G2003" t="s">
        <v>1976</v>
      </c>
      <c r="K2003" t="s">
        <v>50</v>
      </c>
      <c r="L2003" t="s">
        <v>1977</v>
      </c>
      <c r="M2003" t="s">
        <v>1978</v>
      </c>
      <c r="N2003" t="s">
        <v>1979</v>
      </c>
      <c r="R2003" t="s">
        <v>1982</v>
      </c>
      <c r="U2003" t="s">
        <v>1980</v>
      </c>
      <c r="W2003" t="s">
        <v>1981</v>
      </c>
      <c r="Y2003" t="s">
        <v>1983</v>
      </c>
      <c r="Z2003" t="s">
        <v>1984</v>
      </c>
    </row>
    <row r="2004" spans="1:27" x14ac:dyDescent="0.25">
      <c r="A2004" s="9" t="s">
        <v>3071</v>
      </c>
      <c r="B2004" s="4" t="s">
        <v>1985</v>
      </c>
      <c r="C2004" s="4" t="s">
        <v>1986</v>
      </c>
      <c r="D2004" t="s">
        <v>1975</v>
      </c>
      <c r="E2004" t="s">
        <v>151</v>
      </c>
      <c r="G2004" t="s">
        <v>1976</v>
      </c>
      <c r="K2004" t="s">
        <v>50</v>
      </c>
      <c r="L2004" t="s">
        <v>1977</v>
      </c>
      <c r="M2004" t="s">
        <v>1978</v>
      </c>
      <c r="N2004" t="s">
        <v>1979</v>
      </c>
      <c r="R2004" t="s">
        <v>1982</v>
      </c>
      <c r="U2004" t="s">
        <v>1980</v>
      </c>
      <c r="W2004" t="s">
        <v>1981</v>
      </c>
      <c r="Y2004" t="s">
        <v>1983</v>
      </c>
      <c r="Z2004" t="s">
        <v>1984</v>
      </c>
    </row>
    <row r="2005" spans="1:27" x14ac:dyDescent="0.25">
      <c r="A2005" s="9" t="s">
        <v>3072</v>
      </c>
      <c r="D2005" t="s">
        <v>1987</v>
      </c>
      <c r="E2005" t="s">
        <v>67</v>
      </c>
      <c r="G2005" t="s">
        <v>1976</v>
      </c>
      <c r="H2005" t="s">
        <v>126</v>
      </c>
      <c r="K2005" t="s">
        <v>50</v>
      </c>
      <c r="L2005" t="s">
        <v>1977</v>
      </c>
      <c r="M2005" t="s">
        <v>1978</v>
      </c>
      <c r="N2005" t="s">
        <v>1979</v>
      </c>
      <c r="R2005" t="s">
        <v>1982</v>
      </c>
      <c r="U2005" t="s">
        <v>1980</v>
      </c>
      <c r="W2005" t="s">
        <v>1981</v>
      </c>
      <c r="Y2005" t="s">
        <v>1983</v>
      </c>
      <c r="Z2005" t="s">
        <v>1984</v>
      </c>
      <c r="AA2005">
        <v>515</v>
      </c>
    </row>
    <row r="2006" spans="1:27" x14ac:dyDescent="0.25">
      <c r="A2006" s="9" t="s">
        <v>3072</v>
      </c>
      <c r="D2006" t="s">
        <v>1987</v>
      </c>
      <c r="E2006" t="s">
        <v>67</v>
      </c>
      <c r="G2006" t="s">
        <v>1976</v>
      </c>
      <c r="H2006" t="s">
        <v>3230</v>
      </c>
      <c r="K2006" t="s">
        <v>50</v>
      </c>
      <c r="L2006" t="s">
        <v>1977</v>
      </c>
      <c r="M2006" t="s">
        <v>1978</v>
      </c>
      <c r="N2006" t="s">
        <v>1979</v>
      </c>
      <c r="R2006" t="s">
        <v>1982</v>
      </c>
      <c r="U2006" t="s">
        <v>1980</v>
      </c>
      <c r="W2006" t="s">
        <v>1981</v>
      </c>
      <c r="Y2006" t="s">
        <v>1983</v>
      </c>
      <c r="Z2006" t="s">
        <v>1984</v>
      </c>
      <c r="AA2006">
        <v>560</v>
      </c>
    </row>
    <row r="2007" spans="1:27" x14ac:dyDescent="0.25">
      <c r="A2007" s="9" t="s">
        <v>3072</v>
      </c>
      <c r="D2007" t="s">
        <v>1987</v>
      </c>
      <c r="E2007" t="s">
        <v>67</v>
      </c>
      <c r="G2007" t="s">
        <v>1976</v>
      </c>
      <c r="H2007" t="s">
        <v>163</v>
      </c>
      <c r="K2007" t="s">
        <v>50</v>
      </c>
      <c r="L2007" t="s">
        <v>1977</v>
      </c>
      <c r="M2007" t="s">
        <v>1978</v>
      </c>
      <c r="N2007" t="s">
        <v>1979</v>
      </c>
      <c r="R2007" t="s">
        <v>1982</v>
      </c>
      <c r="U2007" t="s">
        <v>1980</v>
      </c>
      <c r="W2007" t="s">
        <v>1981</v>
      </c>
      <c r="Y2007" t="s">
        <v>1983</v>
      </c>
      <c r="Z2007" t="s">
        <v>1984</v>
      </c>
      <c r="AA2007">
        <v>561</v>
      </c>
    </row>
    <row r="2008" spans="1:27" x14ac:dyDescent="0.25">
      <c r="A2008" s="9" t="s">
        <v>3072</v>
      </c>
      <c r="D2008" t="s">
        <v>1987</v>
      </c>
      <c r="E2008" t="s">
        <v>67</v>
      </c>
      <c r="G2008" t="s">
        <v>1976</v>
      </c>
      <c r="H2008" t="s">
        <v>147</v>
      </c>
      <c r="K2008" t="s">
        <v>50</v>
      </c>
      <c r="L2008" t="s">
        <v>1977</v>
      </c>
      <c r="M2008" t="s">
        <v>1978</v>
      </c>
      <c r="N2008" t="s">
        <v>1979</v>
      </c>
      <c r="R2008" t="s">
        <v>1982</v>
      </c>
      <c r="U2008" t="s">
        <v>1980</v>
      </c>
      <c r="W2008" t="s">
        <v>1981</v>
      </c>
      <c r="Y2008" t="s">
        <v>1983</v>
      </c>
      <c r="Z2008" t="s">
        <v>1984</v>
      </c>
      <c r="AA2008">
        <v>568</v>
      </c>
    </row>
    <row r="2009" spans="1:27" x14ac:dyDescent="0.25">
      <c r="A2009" s="9" t="s">
        <v>3072</v>
      </c>
      <c r="D2009" t="s">
        <v>1987</v>
      </c>
      <c r="E2009" t="s">
        <v>67</v>
      </c>
      <c r="G2009" t="s">
        <v>1976</v>
      </c>
      <c r="H2009" t="s">
        <v>10</v>
      </c>
      <c r="K2009" t="s">
        <v>50</v>
      </c>
      <c r="L2009" t="s">
        <v>1977</v>
      </c>
      <c r="M2009" t="s">
        <v>1978</v>
      </c>
      <c r="N2009" t="s">
        <v>1979</v>
      </c>
      <c r="R2009" t="s">
        <v>1982</v>
      </c>
      <c r="U2009" t="s">
        <v>1980</v>
      </c>
      <c r="W2009" t="s">
        <v>1981</v>
      </c>
      <c r="Y2009" t="s">
        <v>1983</v>
      </c>
      <c r="Z2009" t="s">
        <v>1984</v>
      </c>
      <c r="AA2009">
        <v>572</v>
      </c>
    </row>
    <row r="2010" spans="1:27" x14ac:dyDescent="0.25">
      <c r="A2010" s="9" t="s">
        <v>3073</v>
      </c>
      <c r="B2010" s="4" t="s">
        <v>1988</v>
      </c>
      <c r="C2010" s="4" t="s">
        <v>1989</v>
      </c>
      <c r="D2010" t="s">
        <v>106</v>
      </c>
      <c r="E2010" t="s">
        <v>25</v>
      </c>
      <c r="G2010" t="s">
        <v>108</v>
      </c>
      <c r="H2010" t="s">
        <v>164</v>
      </c>
      <c r="K2010" t="s">
        <v>109</v>
      </c>
      <c r="L2010" t="s">
        <v>110</v>
      </c>
      <c r="M2010" t="s">
        <v>111</v>
      </c>
      <c r="O2010" t="s">
        <v>112</v>
      </c>
      <c r="Q2010" t="s">
        <v>113</v>
      </c>
      <c r="R2010" t="s">
        <v>114</v>
      </c>
      <c r="U2010" t="s">
        <v>112</v>
      </c>
      <c r="W2010" t="s">
        <v>113</v>
      </c>
      <c r="Z2010" t="s">
        <v>115</v>
      </c>
      <c r="AA2010">
        <v>576</v>
      </c>
    </row>
    <row r="2011" spans="1:27" x14ac:dyDescent="0.25">
      <c r="A2011" s="9" t="s">
        <v>3074</v>
      </c>
      <c r="B2011" s="4">
        <v>582126003136</v>
      </c>
    </row>
    <row r="2012" spans="1:27" x14ac:dyDescent="0.25">
      <c r="A2012" s="9" t="s">
        <v>2308</v>
      </c>
      <c r="D2012" s="2" t="s">
        <v>1990</v>
      </c>
      <c r="E2012" t="s">
        <v>67</v>
      </c>
      <c r="G2012" t="s">
        <v>1976</v>
      </c>
      <c r="H2012" t="s">
        <v>100</v>
      </c>
      <c r="K2012" t="s">
        <v>1982</v>
      </c>
      <c r="L2012" s="9" t="s">
        <v>1979</v>
      </c>
      <c r="N2012" t="s">
        <v>1980</v>
      </c>
      <c r="P2012" t="s">
        <v>1981</v>
      </c>
      <c r="R2012" t="s">
        <v>1983</v>
      </c>
      <c r="S2012" t="s">
        <v>1984</v>
      </c>
      <c r="T2012">
        <v>501</v>
      </c>
    </row>
    <row r="2013" spans="1:27" x14ac:dyDescent="0.25">
      <c r="A2013" s="9" t="s">
        <v>3074</v>
      </c>
      <c r="B2013" s="4">
        <v>582126003136</v>
      </c>
      <c r="H2013"/>
    </row>
    <row r="2014" spans="1:27" x14ac:dyDescent="0.25">
      <c r="A2014" s="9" t="s">
        <v>2308</v>
      </c>
      <c r="D2014" s="2" t="s">
        <v>1990</v>
      </c>
      <c r="E2014" t="s">
        <v>67</v>
      </c>
      <c r="G2014" t="s">
        <v>1976</v>
      </c>
      <c r="H2014" t="s">
        <v>101</v>
      </c>
      <c r="K2014" t="s">
        <v>1982</v>
      </c>
      <c r="L2014" s="9" t="s">
        <v>1979</v>
      </c>
      <c r="N2014" t="s">
        <v>1980</v>
      </c>
      <c r="P2014" t="s">
        <v>1981</v>
      </c>
      <c r="R2014" t="s">
        <v>1983</v>
      </c>
      <c r="S2014" t="s">
        <v>1984</v>
      </c>
      <c r="T2014">
        <v>510</v>
      </c>
    </row>
    <row r="2015" spans="1:27" x14ac:dyDescent="0.25">
      <c r="A2015" s="9" t="s">
        <v>3074</v>
      </c>
      <c r="B2015" s="4">
        <v>582126003136</v>
      </c>
      <c r="H2015"/>
    </row>
    <row r="2016" spans="1:27" x14ac:dyDescent="0.25">
      <c r="A2016" s="9" t="s">
        <v>2308</v>
      </c>
      <c r="D2016" s="2" t="s">
        <v>1990</v>
      </c>
      <c r="E2016" t="s">
        <v>67</v>
      </c>
      <c r="G2016" t="s">
        <v>1976</v>
      </c>
      <c r="H2016" t="s">
        <v>6</v>
      </c>
      <c r="K2016" t="s">
        <v>1982</v>
      </c>
      <c r="L2016" s="9" t="s">
        <v>1979</v>
      </c>
      <c r="N2016" t="s">
        <v>1980</v>
      </c>
      <c r="P2016" t="s">
        <v>1981</v>
      </c>
      <c r="R2016" t="s">
        <v>1983</v>
      </c>
      <c r="S2016" t="s">
        <v>1984</v>
      </c>
      <c r="T2016">
        <v>574</v>
      </c>
    </row>
    <row r="2017" spans="1:20" x14ac:dyDescent="0.25">
      <c r="A2017" s="9" t="s">
        <v>3074</v>
      </c>
      <c r="B2017" s="4">
        <v>582126003136</v>
      </c>
      <c r="H2017"/>
    </row>
    <row r="2018" spans="1:20" x14ac:dyDescent="0.25">
      <c r="A2018" s="9" t="s">
        <v>2308</v>
      </c>
      <c r="D2018" s="2" t="s">
        <v>1990</v>
      </c>
      <c r="E2018" t="s">
        <v>67</v>
      </c>
      <c r="G2018" t="s">
        <v>1976</v>
      </c>
      <c r="H2018" t="s">
        <v>142</v>
      </c>
      <c r="K2018" t="s">
        <v>1982</v>
      </c>
      <c r="L2018" s="9" t="s">
        <v>1979</v>
      </c>
      <c r="N2018" t="s">
        <v>1980</v>
      </c>
      <c r="P2018" t="s">
        <v>1981</v>
      </c>
      <c r="R2018" t="s">
        <v>1983</v>
      </c>
      <c r="S2018" t="s">
        <v>1984</v>
      </c>
      <c r="T2018">
        <v>579</v>
      </c>
    </row>
    <row r="2019" spans="1:20" x14ac:dyDescent="0.25">
      <c r="A2019" s="9" t="s">
        <v>3074</v>
      </c>
      <c r="B2019" s="4">
        <v>582126003136</v>
      </c>
      <c r="H2019"/>
    </row>
    <row r="2020" spans="1:20" x14ac:dyDescent="0.25">
      <c r="A2020" s="9" t="s">
        <v>2308</v>
      </c>
      <c r="D2020" s="2" t="s">
        <v>1990</v>
      </c>
      <c r="E2020" t="s">
        <v>67</v>
      </c>
      <c r="G2020" t="s">
        <v>1976</v>
      </c>
      <c r="H2020" t="s">
        <v>127</v>
      </c>
      <c r="K2020" t="s">
        <v>1982</v>
      </c>
      <c r="L2020" s="9" t="s">
        <v>1979</v>
      </c>
      <c r="N2020" t="s">
        <v>1980</v>
      </c>
      <c r="P2020" t="s">
        <v>1981</v>
      </c>
      <c r="R2020" t="s">
        <v>1983</v>
      </c>
      <c r="S2020" t="s">
        <v>1984</v>
      </c>
      <c r="T2020">
        <v>590</v>
      </c>
    </row>
    <row r="2021" spans="1:20" x14ac:dyDescent="0.25">
      <c r="A2021" s="9" t="s">
        <v>3075</v>
      </c>
      <c r="B2021" s="4">
        <v>582126003135</v>
      </c>
      <c r="H2021"/>
    </row>
    <row r="2022" spans="1:20" x14ac:dyDescent="0.25">
      <c r="A2022" s="9" t="s">
        <v>2308</v>
      </c>
      <c r="D2022" s="2" t="s">
        <v>1991</v>
      </c>
      <c r="E2022" t="s">
        <v>1</v>
      </c>
      <c r="G2022" t="s">
        <v>1976</v>
      </c>
      <c r="H2022" t="s">
        <v>81</v>
      </c>
      <c r="K2022" t="s">
        <v>1982</v>
      </c>
      <c r="L2022" s="9" t="s">
        <v>1979</v>
      </c>
      <c r="N2022" t="s">
        <v>1980</v>
      </c>
      <c r="P2022" t="s">
        <v>1981</v>
      </c>
      <c r="R2022" t="s">
        <v>1983</v>
      </c>
      <c r="S2022" t="s">
        <v>1984</v>
      </c>
      <c r="T2022">
        <v>508</v>
      </c>
    </row>
    <row r="2023" spans="1:20" x14ac:dyDescent="0.25">
      <c r="A2023" s="9" t="s">
        <v>3075</v>
      </c>
      <c r="B2023" s="4">
        <v>582126003135</v>
      </c>
      <c r="H2023"/>
    </row>
    <row r="2024" spans="1:20" x14ac:dyDescent="0.25">
      <c r="A2024" s="9" t="s">
        <v>2308</v>
      </c>
      <c r="D2024" s="2" t="s">
        <v>1991</v>
      </c>
      <c r="E2024" t="s">
        <v>1</v>
      </c>
      <c r="G2024" t="s">
        <v>1976</v>
      </c>
      <c r="H2024" t="s">
        <v>3227</v>
      </c>
      <c r="K2024" t="s">
        <v>1982</v>
      </c>
      <c r="L2024" s="9" t="s">
        <v>1979</v>
      </c>
      <c r="N2024" t="s">
        <v>1980</v>
      </c>
      <c r="P2024" t="s">
        <v>1981</v>
      </c>
      <c r="R2024" t="s">
        <v>1983</v>
      </c>
      <c r="S2024" t="s">
        <v>1984</v>
      </c>
      <c r="T2024">
        <v>565</v>
      </c>
    </row>
    <row r="2025" spans="1:20" x14ac:dyDescent="0.25">
      <c r="A2025" s="9" t="s">
        <v>3075</v>
      </c>
      <c r="B2025" s="4">
        <v>582126003135</v>
      </c>
      <c r="H2025"/>
    </row>
    <row r="2026" spans="1:20" x14ac:dyDescent="0.25">
      <c r="A2026" s="9" t="s">
        <v>2308</v>
      </c>
      <c r="D2026" s="2" t="s">
        <v>1991</v>
      </c>
      <c r="E2026" t="s">
        <v>1</v>
      </c>
      <c r="G2026" t="s">
        <v>1976</v>
      </c>
      <c r="H2026" t="s">
        <v>23</v>
      </c>
      <c r="I2026" t="s">
        <v>50</v>
      </c>
      <c r="J2026" t="s">
        <v>1981</v>
      </c>
      <c r="K2026" t="s">
        <v>1982</v>
      </c>
      <c r="L2026" s="9" t="s">
        <v>1979</v>
      </c>
      <c r="N2026" t="s">
        <v>1980</v>
      </c>
      <c r="P2026" t="s">
        <v>1981</v>
      </c>
      <c r="R2026" t="s">
        <v>1983</v>
      </c>
      <c r="S2026" t="s">
        <v>1984</v>
      </c>
      <c r="T2026">
        <v>575</v>
      </c>
    </row>
    <row r="2027" spans="1:20" x14ac:dyDescent="0.25">
      <c r="A2027" s="9" t="s">
        <v>3075</v>
      </c>
      <c r="B2027" s="4">
        <v>582126003135</v>
      </c>
      <c r="H2027"/>
    </row>
    <row r="2028" spans="1:20" x14ac:dyDescent="0.25">
      <c r="A2028" s="9" t="s">
        <v>2308</v>
      </c>
      <c r="D2028" s="2" t="s">
        <v>1991</v>
      </c>
      <c r="E2028" t="s">
        <v>1</v>
      </c>
      <c r="G2028" t="s">
        <v>1976</v>
      </c>
      <c r="H2028" t="s">
        <v>143</v>
      </c>
      <c r="I2028" t="s">
        <v>50</v>
      </c>
      <c r="J2028" t="s">
        <v>1981</v>
      </c>
      <c r="K2028" t="s">
        <v>1982</v>
      </c>
      <c r="L2028" s="9" t="s">
        <v>1979</v>
      </c>
      <c r="N2028" t="s">
        <v>1980</v>
      </c>
      <c r="P2028" t="s">
        <v>1981</v>
      </c>
      <c r="R2028" t="s">
        <v>1983</v>
      </c>
      <c r="S2028" t="s">
        <v>1984</v>
      </c>
      <c r="T2028">
        <v>577</v>
      </c>
    </row>
    <row r="2029" spans="1:20" x14ac:dyDescent="0.25">
      <c r="A2029" s="9" t="s">
        <v>3076</v>
      </c>
      <c r="B2029" s="4">
        <v>5821260031023200</v>
      </c>
      <c r="H2029"/>
    </row>
    <row r="2030" spans="1:20" x14ac:dyDescent="0.25">
      <c r="A2030" s="9" t="s">
        <v>2308</v>
      </c>
      <c r="D2030" s="2" t="s">
        <v>1992</v>
      </c>
      <c r="E2030" t="s">
        <v>25</v>
      </c>
      <c r="G2030" t="s">
        <v>1976</v>
      </c>
      <c r="H2030" t="s">
        <v>46</v>
      </c>
      <c r="I2030" t="s">
        <v>50</v>
      </c>
      <c r="J2030" t="s">
        <v>1981</v>
      </c>
      <c r="K2030" t="s">
        <v>1982</v>
      </c>
      <c r="L2030" s="9" t="s">
        <v>1979</v>
      </c>
      <c r="N2030" t="s">
        <v>1980</v>
      </c>
      <c r="P2030" t="s">
        <v>1981</v>
      </c>
      <c r="R2030" t="s">
        <v>1983</v>
      </c>
      <c r="S2030" t="s">
        <v>1984</v>
      </c>
      <c r="T2030">
        <v>506</v>
      </c>
    </row>
    <row r="2031" spans="1:20" x14ac:dyDescent="0.25">
      <c r="A2031" s="9" t="s">
        <v>3076</v>
      </c>
      <c r="B2031" s="4">
        <v>5821260031023200</v>
      </c>
      <c r="H2031"/>
    </row>
    <row r="2032" spans="1:20" x14ac:dyDescent="0.25">
      <c r="A2032" s="9" t="s">
        <v>2308</v>
      </c>
      <c r="D2032" s="2" t="s">
        <v>1992</v>
      </c>
      <c r="E2032" t="s">
        <v>25</v>
      </c>
      <c r="G2032" t="s">
        <v>1976</v>
      </c>
      <c r="H2032" t="s">
        <v>141</v>
      </c>
      <c r="I2032" t="s">
        <v>50</v>
      </c>
      <c r="J2032" t="s">
        <v>1981</v>
      </c>
      <c r="K2032" t="s">
        <v>1982</v>
      </c>
      <c r="L2032" s="9" t="s">
        <v>1979</v>
      </c>
      <c r="N2032" t="s">
        <v>1980</v>
      </c>
      <c r="P2032" t="s">
        <v>1981</v>
      </c>
      <c r="R2032" t="s">
        <v>1983</v>
      </c>
      <c r="S2032" t="s">
        <v>1984</v>
      </c>
      <c r="T2032">
        <v>516</v>
      </c>
    </row>
    <row r="2033" spans="1:27" x14ac:dyDescent="0.25">
      <c r="A2033" s="9" t="s">
        <v>3076</v>
      </c>
      <c r="B2033" s="4">
        <v>5821260031023200</v>
      </c>
      <c r="H2033"/>
    </row>
    <row r="2034" spans="1:27" x14ac:dyDescent="0.25">
      <c r="A2034" s="9" t="s">
        <v>2308</v>
      </c>
      <c r="D2034" s="2" t="s">
        <v>1992</v>
      </c>
      <c r="E2034" t="s">
        <v>25</v>
      </c>
      <c r="G2034" t="s">
        <v>1976</v>
      </c>
      <c r="H2034" t="s">
        <v>164</v>
      </c>
      <c r="I2034" t="s">
        <v>50</v>
      </c>
      <c r="J2034" t="s">
        <v>1981</v>
      </c>
      <c r="K2034" t="s">
        <v>1982</v>
      </c>
      <c r="L2034" s="9" t="s">
        <v>1979</v>
      </c>
      <c r="N2034" t="s">
        <v>1980</v>
      </c>
      <c r="P2034" t="s">
        <v>1981</v>
      </c>
      <c r="R2034" t="s">
        <v>1983</v>
      </c>
      <c r="S2034" t="s">
        <v>1984</v>
      </c>
      <c r="T2034">
        <v>576</v>
      </c>
    </row>
    <row r="2035" spans="1:27" x14ac:dyDescent="0.25">
      <c r="A2035" s="9" t="s">
        <v>3076</v>
      </c>
      <c r="B2035" s="4">
        <v>5821260031023200</v>
      </c>
      <c r="H2035"/>
    </row>
    <row r="2036" spans="1:27" x14ac:dyDescent="0.25">
      <c r="A2036" s="9" t="s">
        <v>2308</v>
      </c>
      <c r="D2036" s="2" t="s">
        <v>1992</v>
      </c>
      <c r="E2036" t="s">
        <v>25</v>
      </c>
      <c r="G2036" t="s">
        <v>1976</v>
      </c>
      <c r="H2036" t="s">
        <v>144</v>
      </c>
      <c r="I2036" t="s">
        <v>50</v>
      </c>
      <c r="J2036" t="s">
        <v>1981</v>
      </c>
      <c r="K2036" t="s">
        <v>1982</v>
      </c>
      <c r="L2036" s="9" t="s">
        <v>1979</v>
      </c>
      <c r="N2036" t="s">
        <v>1980</v>
      </c>
      <c r="P2036" t="s">
        <v>1981</v>
      </c>
      <c r="R2036" t="s">
        <v>1983</v>
      </c>
      <c r="S2036" t="s">
        <v>1984</v>
      </c>
      <c r="T2036">
        <v>563</v>
      </c>
    </row>
    <row r="2037" spans="1:27" x14ac:dyDescent="0.25">
      <c r="A2037" s="9" t="s">
        <v>3076</v>
      </c>
      <c r="B2037" s="4">
        <v>5821260031023200</v>
      </c>
      <c r="H2037"/>
    </row>
    <row r="2038" spans="1:27" x14ac:dyDescent="0.25">
      <c r="A2038" s="9" t="s">
        <v>2308</v>
      </c>
      <c r="D2038" s="2" t="s">
        <v>1992</v>
      </c>
      <c r="E2038" t="s">
        <v>25</v>
      </c>
      <c r="G2038" t="s">
        <v>1976</v>
      </c>
      <c r="H2038" t="s">
        <v>321</v>
      </c>
      <c r="I2038" t="s">
        <v>50</v>
      </c>
      <c r="J2038" t="s">
        <v>1981</v>
      </c>
      <c r="K2038" t="s">
        <v>1982</v>
      </c>
      <c r="L2038" s="9" t="s">
        <v>1979</v>
      </c>
      <c r="N2038" t="s">
        <v>1980</v>
      </c>
      <c r="P2038" t="s">
        <v>1981</v>
      </c>
      <c r="R2038" t="s">
        <v>1983</v>
      </c>
      <c r="S2038" t="s">
        <v>1984</v>
      </c>
      <c r="T2038">
        <v>566</v>
      </c>
    </row>
    <row r="2039" spans="1:27" x14ac:dyDescent="0.25">
      <c r="A2039" s="9" t="s">
        <v>3076</v>
      </c>
      <c r="B2039" s="4">
        <v>5821260031023200</v>
      </c>
      <c r="H2039"/>
    </row>
    <row r="2040" spans="1:27" x14ac:dyDescent="0.25">
      <c r="A2040" s="9" t="s">
        <v>2308</v>
      </c>
      <c r="D2040" s="2" t="s">
        <v>1992</v>
      </c>
      <c r="E2040" t="s">
        <v>25</v>
      </c>
      <c r="G2040" t="s">
        <v>1976</v>
      </c>
      <c r="H2040" t="s">
        <v>320</v>
      </c>
      <c r="I2040" t="s">
        <v>2262</v>
      </c>
      <c r="J2040" t="s">
        <v>1981</v>
      </c>
      <c r="K2040" t="s">
        <v>1982</v>
      </c>
      <c r="L2040" s="9" t="s">
        <v>1979</v>
      </c>
      <c r="N2040" t="s">
        <v>1980</v>
      </c>
      <c r="P2040" t="s">
        <v>1981</v>
      </c>
      <c r="R2040" t="s">
        <v>1983</v>
      </c>
      <c r="S2040" t="s">
        <v>1984</v>
      </c>
      <c r="T2040">
        <v>562</v>
      </c>
    </row>
    <row r="2041" spans="1:27" x14ac:dyDescent="0.25">
      <c r="A2041" s="9" t="s">
        <v>3077</v>
      </c>
      <c r="D2041" t="s">
        <v>1993</v>
      </c>
      <c r="E2041" t="s">
        <v>25</v>
      </c>
      <c r="G2041" t="s">
        <v>1976</v>
      </c>
      <c r="K2041" t="s">
        <v>50</v>
      </c>
      <c r="L2041" t="s">
        <v>1977</v>
      </c>
      <c r="M2041" t="s">
        <v>1978</v>
      </c>
      <c r="N2041" t="s">
        <v>1979</v>
      </c>
      <c r="O2041" t="s">
        <v>1980</v>
      </c>
      <c r="Q2041" t="s">
        <v>1981</v>
      </c>
      <c r="R2041" t="s">
        <v>1982</v>
      </c>
      <c r="U2041" t="s">
        <v>1980</v>
      </c>
      <c r="W2041" t="s">
        <v>1981</v>
      </c>
      <c r="Y2041" t="s">
        <v>1983</v>
      </c>
      <c r="Z2041" t="s">
        <v>1984</v>
      </c>
    </row>
    <row r="2042" spans="1:27" x14ac:dyDescent="0.25">
      <c r="A2042" s="9" t="s">
        <v>3078</v>
      </c>
      <c r="B2042" s="4" t="s">
        <v>1994</v>
      </c>
      <c r="C2042" s="4" t="s">
        <v>1995</v>
      </c>
      <c r="D2042" t="s">
        <v>1996</v>
      </c>
      <c r="E2042" t="s">
        <v>151</v>
      </c>
      <c r="F2042" t="s">
        <v>44</v>
      </c>
      <c r="G2042" t="s">
        <v>1997</v>
      </c>
      <c r="H2042" t="s">
        <v>322</v>
      </c>
      <c r="M2042" t="s">
        <v>211</v>
      </c>
      <c r="N2042" t="s">
        <v>1998</v>
      </c>
      <c r="O2042" t="s">
        <v>1999</v>
      </c>
      <c r="P2042" t="s">
        <v>2000</v>
      </c>
      <c r="Q2042" t="s">
        <v>40</v>
      </c>
      <c r="X2042">
        <v>75201</v>
      </c>
      <c r="Z2042" t="s">
        <v>157</v>
      </c>
      <c r="AA2042">
        <v>10010</v>
      </c>
    </row>
    <row r="2043" spans="1:27" x14ac:dyDescent="0.25">
      <c r="A2043" s="9" t="s">
        <v>3079</v>
      </c>
      <c r="B2043" s="4">
        <v>2147211850</v>
      </c>
      <c r="C2043" s="4">
        <v>2149229815</v>
      </c>
      <c r="D2043" t="s">
        <v>1996</v>
      </c>
      <c r="E2043" t="s">
        <v>151</v>
      </c>
      <c r="F2043" t="s">
        <v>44</v>
      </c>
      <c r="G2043" t="s">
        <v>1997</v>
      </c>
      <c r="H2043" t="s">
        <v>322</v>
      </c>
      <c r="M2043" t="s">
        <v>211</v>
      </c>
      <c r="N2043" t="s">
        <v>1998</v>
      </c>
      <c r="O2043" t="s">
        <v>1999</v>
      </c>
      <c r="P2043" t="s">
        <v>2000</v>
      </c>
      <c r="Q2043" t="s">
        <v>40</v>
      </c>
      <c r="X2043">
        <v>75201</v>
      </c>
      <c r="Z2043" t="s">
        <v>157</v>
      </c>
      <c r="AA2043">
        <v>10010</v>
      </c>
    </row>
    <row r="2044" spans="1:27" x14ac:dyDescent="0.25">
      <c r="A2044" s="9" t="s">
        <v>3080</v>
      </c>
      <c r="B2044" s="4" t="s">
        <v>2001</v>
      </c>
      <c r="C2044" s="4" t="s">
        <v>2002</v>
      </c>
      <c r="D2044" t="s">
        <v>1996</v>
      </c>
      <c r="E2044" t="s">
        <v>43</v>
      </c>
      <c r="F2044" t="s">
        <v>44</v>
      </c>
      <c r="G2044" t="s">
        <v>1997</v>
      </c>
      <c r="H2044"/>
      <c r="M2044" t="s">
        <v>211</v>
      </c>
      <c r="N2044" t="s">
        <v>1998</v>
      </c>
      <c r="O2044" t="s">
        <v>1999</v>
      </c>
      <c r="P2044" t="s">
        <v>2000</v>
      </c>
      <c r="Q2044" t="s">
        <v>40</v>
      </c>
      <c r="X2044">
        <v>75201</v>
      </c>
      <c r="Z2044" t="s">
        <v>157</v>
      </c>
    </row>
    <row r="2045" spans="1:27" x14ac:dyDescent="0.25">
      <c r="A2045" s="9" t="s">
        <v>3081</v>
      </c>
      <c r="B2045" s="4" t="s">
        <v>2003</v>
      </c>
      <c r="C2045" s="4" t="s">
        <v>1995</v>
      </c>
      <c r="D2045" t="s">
        <v>1996</v>
      </c>
      <c r="E2045" t="s">
        <v>67</v>
      </c>
      <c r="G2045" t="s">
        <v>1997</v>
      </c>
      <c r="H2045" t="s">
        <v>6</v>
      </c>
      <c r="M2045" t="s">
        <v>211</v>
      </c>
      <c r="N2045" t="s">
        <v>1998</v>
      </c>
      <c r="O2045" t="s">
        <v>1999</v>
      </c>
      <c r="P2045" t="s">
        <v>2000</v>
      </c>
      <c r="Q2045" t="s">
        <v>40</v>
      </c>
      <c r="X2045">
        <v>75201</v>
      </c>
      <c r="Z2045" t="s">
        <v>157</v>
      </c>
      <c r="AA2045">
        <v>574</v>
      </c>
    </row>
    <row r="2046" spans="1:27" x14ac:dyDescent="0.25">
      <c r="A2046" s="9" t="s">
        <v>3082</v>
      </c>
      <c r="B2046" s="4" t="s">
        <v>2003</v>
      </c>
      <c r="C2046" s="4" t="s">
        <v>1995</v>
      </c>
      <c r="D2046" t="s">
        <v>1996</v>
      </c>
      <c r="E2046" t="s">
        <v>1</v>
      </c>
      <c r="G2046" t="s">
        <v>1997</v>
      </c>
      <c r="H2046" t="s">
        <v>3230</v>
      </c>
      <c r="M2046" t="s">
        <v>211</v>
      </c>
      <c r="N2046" t="s">
        <v>1998</v>
      </c>
      <c r="O2046" t="s">
        <v>1999</v>
      </c>
      <c r="P2046" t="s">
        <v>2000</v>
      </c>
      <c r="Q2046" t="s">
        <v>40</v>
      </c>
      <c r="X2046">
        <v>75201</v>
      </c>
      <c r="Z2046" t="s">
        <v>157</v>
      </c>
      <c r="AA2046">
        <v>560</v>
      </c>
    </row>
    <row r="2047" spans="1:27" x14ac:dyDescent="0.25">
      <c r="A2047" s="9" t="s">
        <v>3082</v>
      </c>
      <c r="B2047" s="4" t="s">
        <v>2003</v>
      </c>
      <c r="C2047" s="4" t="s">
        <v>1995</v>
      </c>
      <c r="D2047" t="s">
        <v>1996</v>
      </c>
      <c r="E2047" t="s">
        <v>1</v>
      </c>
      <c r="G2047" t="s">
        <v>1997</v>
      </c>
      <c r="H2047" t="s">
        <v>3227</v>
      </c>
      <c r="M2047" t="s">
        <v>211</v>
      </c>
      <c r="N2047" t="s">
        <v>1998</v>
      </c>
      <c r="O2047" t="s">
        <v>1999</v>
      </c>
      <c r="P2047" t="s">
        <v>2000</v>
      </c>
      <c r="Q2047" t="s">
        <v>40</v>
      </c>
      <c r="X2047">
        <v>75201</v>
      </c>
      <c r="Z2047" t="s">
        <v>157</v>
      </c>
      <c r="AA2047">
        <v>565</v>
      </c>
    </row>
    <row r="2048" spans="1:27" x14ac:dyDescent="0.25">
      <c r="A2048" s="9" t="s">
        <v>3082</v>
      </c>
      <c r="B2048" s="4" t="s">
        <v>2003</v>
      </c>
      <c r="C2048" s="4" t="s">
        <v>1995</v>
      </c>
      <c r="D2048" t="s">
        <v>1996</v>
      </c>
      <c r="E2048" t="s">
        <v>1</v>
      </c>
      <c r="G2048" t="s">
        <v>1997</v>
      </c>
      <c r="H2048" t="s">
        <v>10</v>
      </c>
      <c r="M2048" t="s">
        <v>211</v>
      </c>
      <c r="N2048" t="s">
        <v>1998</v>
      </c>
      <c r="O2048" t="s">
        <v>1999</v>
      </c>
      <c r="P2048" t="s">
        <v>2000</v>
      </c>
      <c r="Q2048" t="s">
        <v>40</v>
      </c>
      <c r="X2048">
        <v>75201</v>
      </c>
      <c r="Z2048" t="s">
        <v>157</v>
      </c>
      <c r="AA2048">
        <v>572</v>
      </c>
    </row>
    <row r="2049" spans="1:27" x14ac:dyDescent="0.25">
      <c r="A2049" s="9" t="s">
        <v>3083</v>
      </c>
      <c r="B2049" s="4" t="s">
        <v>2003</v>
      </c>
      <c r="C2049" s="4" t="s">
        <v>1995</v>
      </c>
      <c r="D2049" t="s">
        <v>1996</v>
      </c>
      <c r="E2049" t="s">
        <v>67</v>
      </c>
      <c r="G2049" t="s">
        <v>1997</v>
      </c>
      <c r="H2049" t="s">
        <v>100</v>
      </c>
      <c r="M2049" t="s">
        <v>211</v>
      </c>
      <c r="N2049" t="s">
        <v>1998</v>
      </c>
      <c r="O2049" t="s">
        <v>1999</v>
      </c>
      <c r="P2049" t="s">
        <v>2000</v>
      </c>
      <c r="Q2049" t="s">
        <v>40</v>
      </c>
      <c r="X2049">
        <v>75201</v>
      </c>
      <c r="Z2049" t="s">
        <v>157</v>
      </c>
      <c r="AA2049">
        <v>501</v>
      </c>
    </row>
    <row r="2050" spans="1:27" x14ac:dyDescent="0.25">
      <c r="A2050" s="9" t="s">
        <v>3083</v>
      </c>
      <c r="B2050" s="4" t="s">
        <v>2003</v>
      </c>
      <c r="C2050" s="4" t="s">
        <v>1995</v>
      </c>
      <c r="D2050" t="s">
        <v>1996</v>
      </c>
      <c r="E2050" t="s">
        <v>67</v>
      </c>
      <c r="G2050" t="s">
        <v>1997</v>
      </c>
      <c r="H2050" t="s">
        <v>101</v>
      </c>
      <c r="M2050" t="s">
        <v>211</v>
      </c>
      <c r="N2050" t="s">
        <v>1998</v>
      </c>
      <c r="O2050" t="s">
        <v>1999</v>
      </c>
      <c r="P2050" t="s">
        <v>2000</v>
      </c>
      <c r="Q2050" t="s">
        <v>40</v>
      </c>
      <c r="X2050">
        <v>75201</v>
      </c>
      <c r="Z2050" t="s">
        <v>157</v>
      </c>
      <c r="AA2050">
        <v>510</v>
      </c>
    </row>
    <row r="2051" spans="1:27" x14ac:dyDescent="0.25">
      <c r="A2051" s="9" t="s">
        <v>3083</v>
      </c>
      <c r="B2051" s="4" t="s">
        <v>2003</v>
      </c>
      <c r="C2051" s="4" t="s">
        <v>1995</v>
      </c>
      <c r="D2051" t="s">
        <v>1996</v>
      </c>
      <c r="E2051" t="s">
        <v>67</v>
      </c>
      <c r="G2051" t="s">
        <v>1997</v>
      </c>
      <c r="H2051" t="s">
        <v>142</v>
      </c>
      <c r="M2051" t="s">
        <v>211</v>
      </c>
      <c r="N2051" t="s">
        <v>1998</v>
      </c>
      <c r="O2051" t="s">
        <v>1999</v>
      </c>
      <c r="P2051" t="s">
        <v>2000</v>
      </c>
      <c r="Q2051" t="s">
        <v>40</v>
      </c>
      <c r="X2051">
        <v>75201</v>
      </c>
      <c r="Z2051" t="s">
        <v>157</v>
      </c>
      <c r="AA2051">
        <v>579</v>
      </c>
    </row>
    <row r="2052" spans="1:27" x14ac:dyDescent="0.25">
      <c r="A2052" s="9" t="s">
        <v>3084</v>
      </c>
      <c r="B2052" s="4" t="s">
        <v>2003</v>
      </c>
      <c r="C2052" s="4" t="s">
        <v>1995</v>
      </c>
      <c r="D2052" t="s">
        <v>1996</v>
      </c>
      <c r="E2052" t="s">
        <v>25</v>
      </c>
      <c r="G2052" t="s">
        <v>1997</v>
      </c>
      <c r="H2052" t="s">
        <v>147</v>
      </c>
      <c r="M2052" t="s">
        <v>211</v>
      </c>
      <c r="N2052" t="s">
        <v>1998</v>
      </c>
      <c r="O2052" t="s">
        <v>1999</v>
      </c>
      <c r="P2052" t="s">
        <v>2000</v>
      </c>
      <c r="Q2052" t="s">
        <v>40</v>
      </c>
      <c r="X2052">
        <v>75201</v>
      </c>
      <c r="Z2052" t="s">
        <v>157</v>
      </c>
      <c r="AA2052">
        <v>568</v>
      </c>
    </row>
    <row r="2053" spans="1:27" x14ac:dyDescent="0.25">
      <c r="A2053" s="9" t="s">
        <v>3085</v>
      </c>
      <c r="B2053" s="4" t="s">
        <v>2004</v>
      </c>
      <c r="C2053" s="4" t="s">
        <v>1092</v>
      </c>
      <c r="D2053" t="s">
        <v>116</v>
      </c>
      <c r="E2053" t="s">
        <v>48</v>
      </c>
      <c r="F2053" t="s">
        <v>2005</v>
      </c>
      <c r="G2053" t="s">
        <v>1093</v>
      </c>
      <c r="H2053" t="s">
        <v>195</v>
      </c>
      <c r="M2053" t="s">
        <v>1095</v>
      </c>
      <c r="N2053" t="s">
        <v>1096</v>
      </c>
      <c r="O2053" t="s">
        <v>1097</v>
      </c>
      <c r="Q2053" t="s">
        <v>124</v>
      </c>
      <c r="R2053" t="s">
        <v>1098</v>
      </c>
      <c r="U2053" t="s">
        <v>1097</v>
      </c>
      <c r="W2053" t="s">
        <v>124</v>
      </c>
      <c r="X2053">
        <v>110021</v>
      </c>
      <c r="Y2053">
        <v>110021</v>
      </c>
      <c r="Z2053" t="s">
        <v>1099</v>
      </c>
      <c r="AA2053">
        <v>10004</v>
      </c>
    </row>
    <row r="2054" spans="1:27" x14ac:dyDescent="0.25">
      <c r="A2054" s="9" t="s">
        <v>3085</v>
      </c>
      <c r="B2054" s="4" t="s">
        <v>2004</v>
      </c>
      <c r="C2054" s="4" t="s">
        <v>1092</v>
      </c>
      <c r="D2054" t="s">
        <v>116</v>
      </c>
      <c r="E2054" t="s">
        <v>48</v>
      </c>
      <c r="F2054" t="s">
        <v>2005</v>
      </c>
      <c r="G2054" t="s">
        <v>1093</v>
      </c>
      <c r="H2054" t="s">
        <v>105</v>
      </c>
      <c r="M2054" t="s">
        <v>1095</v>
      </c>
      <c r="N2054" t="s">
        <v>1096</v>
      </c>
      <c r="O2054" t="s">
        <v>1097</v>
      </c>
      <c r="Q2054" t="s">
        <v>124</v>
      </c>
      <c r="R2054" t="s">
        <v>1098</v>
      </c>
      <c r="U2054" t="s">
        <v>1097</v>
      </c>
      <c r="W2054" t="s">
        <v>124</v>
      </c>
      <c r="X2054">
        <v>110021</v>
      </c>
      <c r="Y2054">
        <v>110021</v>
      </c>
      <c r="Z2054" t="s">
        <v>1099</v>
      </c>
      <c r="AA2054">
        <v>10006</v>
      </c>
    </row>
    <row r="2055" spans="1:27" x14ac:dyDescent="0.25">
      <c r="A2055" s="9" t="s">
        <v>3086</v>
      </c>
      <c r="B2055" s="4" t="s">
        <v>1092</v>
      </c>
      <c r="C2055" s="4" t="s">
        <v>2006</v>
      </c>
      <c r="D2055" t="s">
        <v>116</v>
      </c>
      <c r="E2055" t="s">
        <v>1</v>
      </c>
      <c r="F2055" t="s">
        <v>1549</v>
      </c>
      <c r="G2055" t="s">
        <v>1093</v>
      </c>
      <c r="H2055" t="s">
        <v>55</v>
      </c>
      <c r="M2055" t="s">
        <v>1095</v>
      </c>
      <c r="N2055" t="s">
        <v>1096</v>
      </c>
      <c r="O2055" t="s">
        <v>1097</v>
      </c>
      <c r="Q2055" t="s">
        <v>124</v>
      </c>
      <c r="R2055" t="s">
        <v>1098</v>
      </c>
      <c r="U2055" t="s">
        <v>1097</v>
      </c>
      <c r="W2055" t="s">
        <v>124</v>
      </c>
      <c r="X2055">
        <v>110021</v>
      </c>
      <c r="Y2055">
        <v>110021</v>
      </c>
      <c r="Z2055" t="s">
        <v>1099</v>
      </c>
      <c r="AA2055">
        <v>10008</v>
      </c>
    </row>
    <row r="2056" spans="1:27" x14ac:dyDescent="0.25">
      <c r="A2056" s="9" t="s">
        <v>3086</v>
      </c>
      <c r="B2056" s="4" t="s">
        <v>1092</v>
      </c>
      <c r="C2056" s="4" t="s">
        <v>2006</v>
      </c>
      <c r="D2056" t="s">
        <v>116</v>
      </c>
      <c r="E2056" t="s">
        <v>1</v>
      </c>
      <c r="F2056" t="s">
        <v>1549</v>
      </c>
      <c r="G2056" t="s">
        <v>1093</v>
      </c>
      <c r="H2056" t="s">
        <v>3230</v>
      </c>
      <c r="M2056" t="s">
        <v>1095</v>
      </c>
      <c r="N2056" t="s">
        <v>1096</v>
      </c>
      <c r="O2056" t="s">
        <v>1097</v>
      </c>
      <c r="Q2056" t="s">
        <v>124</v>
      </c>
      <c r="R2056" t="s">
        <v>1098</v>
      </c>
      <c r="U2056" t="s">
        <v>1097</v>
      </c>
      <c r="W2056" t="s">
        <v>124</v>
      </c>
      <c r="X2056">
        <v>110021</v>
      </c>
      <c r="Y2056">
        <v>110021</v>
      </c>
      <c r="Z2056" t="s">
        <v>1099</v>
      </c>
      <c r="AA2056">
        <v>560</v>
      </c>
    </row>
    <row r="2057" spans="1:27" x14ac:dyDescent="0.25">
      <c r="A2057" s="9" t="s">
        <v>3086</v>
      </c>
      <c r="B2057" s="4" t="s">
        <v>1092</v>
      </c>
      <c r="C2057" s="4" t="s">
        <v>2006</v>
      </c>
      <c r="D2057" t="s">
        <v>116</v>
      </c>
      <c r="E2057" t="s">
        <v>1</v>
      </c>
      <c r="F2057" t="s">
        <v>1549</v>
      </c>
      <c r="G2057" t="s">
        <v>1093</v>
      </c>
      <c r="H2057" t="s">
        <v>163</v>
      </c>
      <c r="M2057" t="s">
        <v>1095</v>
      </c>
      <c r="N2057" t="s">
        <v>1096</v>
      </c>
      <c r="O2057" t="s">
        <v>1097</v>
      </c>
      <c r="Q2057" t="s">
        <v>124</v>
      </c>
      <c r="R2057" t="s">
        <v>1098</v>
      </c>
      <c r="U2057" t="s">
        <v>1097</v>
      </c>
      <c r="W2057" t="s">
        <v>124</v>
      </c>
      <c r="X2057">
        <v>110021</v>
      </c>
      <c r="Y2057">
        <v>110021</v>
      </c>
      <c r="Z2057" t="s">
        <v>1099</v>
      </c>
      <c r="AA2057">
        <v>561</v>
      </c>
    </row>
    <row r="2058" spans="1:27" x14ac:dyDescent="0.25">
      <c r="A2058" s="9" t="s">
        <v>3087</v>
      </c>
      <c r="B2058" s="4" t="s">
        <v>2007</v>
      </c>
      <c r="C2058" s="4" t="s">
        <v>1092</v>
      </c>
      <c r="D2058" t="s">
        <v>116</v>
      </c>
      <c r="E2058" t="s">
        <v>1615</v>
      </c>
      <c r="F2058" t="s">
        <v>2008</v>
      </c>
      <c r="G2058" t="s">
        <v>1093</v>
      </c>
      <c r="H2058" t="s">
        <v>322</v>
      </c>
      <c r="M2058" t="s">
        <v>1095</v>
      </c>
      <c r="N2058" t="s">
        <v>1096</v>
      </c>
      <c r="O2058" t="s">
        <v>1097</v>
      </c>
      <c r="Q2058" t="s">
        <v>124</v>
      </c>
      <c r="R2058" t="s">
        <v>1098</v>
      </c>
      <c r="U2058" t="s">
        <v>1097</v>
      </c>
      <c r="W2058" t="s">
        <v>124</v>
      </c>
      <c r="X2058">
        <v>110021</v>
      </c>
      <c r="Y2058">
        <v>110021</v>
      </c>
      <c r="Z2058" t="s">
        <v>1099</v>
      </c>
      <c r="AA2058">
        <v>10010</v>
      </c>
    </row>
    <row r="2059" spans="1:27" x14ac:dyDescent="0.25">
      <c r="A2059" s="9" t="s">
        <v>3087</v>
      </c>
      <c r="B2059" s="4" t="s">
        <v>2007</v>
      </c>
      <c r="C2059" s="4" t="s">
        <v>1092</v>
      </c>
      <c r="D2059" t="s">
        <v>116</v>
      </c>
      <c r="E2059" t="s">
        <v>1615</v>
      </c>
      <c r="F2059" t="s">
        <v>2008</v>
      </c>
      <c r="G2059" t="s">
        <v>1093</v>
      </c>
      <c r="H2059" t="s">
        <v>127</v>
      </c>
      <c r="M2059" t="s">
        <v>1095</v>
      </c>
      <c r="N2059" t="s">
        <v>1096</v>
      </c>
      <c r="O2059" t="s">
        <v>1097</v>
      </c>
      <c r="Q2059" t="s">
        <v>124</v>
      </c>
      <c r="R2059" t="s">
        <v>1098</v>
      </c>
      <c r="U2059" t="s">
        <v>1097</v>
      </c>
      <c r="W2059" t="s">
        <v>124</v>
      </c>
      <c r="X2059">
        <v>110021</v>
      </c>
      <c r="Y2059">
        <v>110021</v>
      </c>
      <c r="Z2059" t="s">
        <v>1099</v>
      </c>
      <c r="AA2059">
        <v>590</v>
      </c>
    </row>
    <row r="2060" spans="1:27" x14ac:dyDescent="0.25">
      <c r="A2060" s="9" t="s">
        <v>3088</v>
      </c>
      <c r="B2060" s="4" t="s">
        <v>2009</v>
      </c>
      <c r="C2060" s="4" t="s">
        <v>1092</v>
      </c>
      <c r="D2060" t="s">
        <v>116</v>
      </c>
      <c r="E2060" t="s">
        <v>1</v>
      </c>
      <c r="G2060" t="s">
        <v>1093</v>
      </c>
      <c r="H2060" t="s">
        <v>3227</v>
      </c>
      <c r="M2060" t="s">
        <v>1095</v>
      </c>
      <c r="N2060" t="s">
        <v>1096</v>
      </c>
      <c r="O2060" t="s">
        <v>1097</v>
      </c>
      <c r="Q2060" t="s">
        <v>124</v>
      </c>
      <c r="R2060" t="s">
        <v>1098</v>
      </c>
      <c r="U2060" t="s">
        <v>1097</v>
      </c>
      <c r="W2060" t="s">
        <v>124</v>
      </c>
      <c r="X2060">
        <v>110021</v>
      </c>
      <c r="Y2060">
        <v>110021</v>
      </c>
      <c r="Z2060" t="s">
        <v>1099</v>
      </c>
      <c r="AA2060">
        <v>565</v>
      </c>
    </row>
    <row r="2061" spans="1:27" x14ac:dyDescent="0.25">
      <c r="A2061" s="9" t="s">
        <v>3089</v>
      </c>
      <c r="B2061" s="4" t="s">
        <v>2009</v>
      </c>
      <c r="C2061" s="4" t="s">
        <v>1092</v>
      </c>
      <c r="D2061" t="s">
        <v>116</v>
      </c>
      <c r="E2061" t="s">
        <v>1</v>
      </c>
      <c r="G2061" t="s">
        <v>1093</v>
      </c>
      <c r="H2061" t="s">
        <v>3227</v>
      </c>
      <c r="M2061" t="s">
        <v>1095</v>
      </c>
      <c r="N2061" t="s">
        <v>1096</v>
      </c>
      <c r="O2061" t="s">
        <v>1097</v>
      </c>
      <c r="Q2061" t="s">
        <v>124</v>
      </c>
      <c r="R2061" t="s">
        <v>1098</v>
      </c>
      <c r="U2061" t="s">
        <v>1097</v>
      </c>
      <c r="W2061" t="s">
        <v>124</v>
      </c>
      <c r="X2061">
        <v>110021</v>
      </c>
      <c r="Y2061">
        <v>110021</v>
      </c>
      <c r="Z2061" t="s">
        <v>1099</v>
      </c>
      <c r="AA2061">
        <v>565</v>
      </c>
    </row>
    <row r="2062" spans="1:27" x14ac:dyDescent="0.25">
      <c r="A2062" s="9" t="s">
        <v>3090</v>
      </c>
      <c r="B2062" s="4" t="s">
        <v>2010</v>
      </c>
      <c r="C2062" s="4" t="s">
        <v>2011</v>
      </c>
      <c r="D2062" t="s">
        <v>116</v>
      </c>
      <c r="E2062" t="s">
        <v>67</v>
      </c>
      <c r="G2062" t="s">
        <v>1093</v>
      </c>
      <c r="H2062" t="s">
        <v>100</v>
      </c>
      <c r="M2062" t="s">
        <v>1095</v>
      </c>
      <c r="N2062" t="s">
        <v>1096</v>
      </c>
      <c r="O2062" t="s">
        <v>1097</v>
      </c>
      <c r="Q2062" t="s">
        <v>124</v>
      </c>
      <c r="R2062" t="s">
        <v>1098</v>
      </c>
      <c r="U2062" t="s">
        <v>1097</v>
      </c>
      <c r="W2062" t="s">
        <v>124</v>
      </c>
      <c r="X2062">
        <v>110021</v>
      </c>
      <c r="Y2062">
        <v>110021</v>
      </c>
      <c r="Z2062" t="s">
        <v>1099</v>
      </c>
      <c r="AA2062">
        <v>501</v>
      </c>
    </row>
    <row r="2063" spans="1:27" x14ac:dyDescent="0.25">
      <c r="A2063" s="9" t="s">
        <v>3090</v>
      </c>
      <c r="B2063" s="4" t="s">
        <v>2010</v>
      </c>
      <c r="C2063" s="4" t="s">
        <v>2011</v>
      </c>
      <c r="D2063" t="s">
        <v>116</v>
      </c>
      <c r="E2063" t="s">
        <v>67</v>
      </c>
      <c r="G2063" t="s">
        <v>1093</v>
      </c>
      <c r="H2063" t="s">
        <v>101</v>
      </c>
      <c r="M2063" t="s">
        <v>1095</v>
      </c>
      <c r="N2063" t="s">
        <v>1096</v>
      </c>
      <c r="O2063" t="s">
        <v>1097</v>
      </c>
      <c r="Q2063" t="s">
        <v>124</v>
      </c>
      <c r="R2063" t="s">
        <v>1098</v>
      </c>
      <c r="U2063" t="s">
        <v>1097</v>
      </c>
      <c r="W2063" t="s">
        <v>124</v>
      </c>
      <c r="X2063">
        <v>110021</v>
      </c>
      <c r="Y2063">
        <v>110021</v>
      </c>
      <c r="Z2063" t="s">
        <v>1099</v>
      </c>
      <c r="AA2063">
        <v>510</v>
      </c>
    </row>
    <row r="2064" spans="1:27" x14ac:dyDescent="0.25">
      <c r="A2064" s="9" t="s">
        <v>3090</v>
      </c>
      <c r="B2064" s="4" t="s">
        <v>2010</v>
      </c>
      <c r="C2064" s="4" t="s">
        <v>2011</v>
      </c>
      <c r="D2064" t="s">
        <v>116</v>
      </c>
      <c r="E2064" t="s">
        <v>67</v>
      </c>
      <c r="G2064" t="s">
        <v>1093</v>
      </c>
      <c r="H2064" t="s">
        <v>10</v>
      </c>
      <c r="M2064" t="s">
        <v>1095</v>
      </c>
      <c r="N2064" t="s">
        <v>1096</v>
      </c>
      <c r="O2064" t="s">
        <v>1097</v>
      </c>
      <c r="Q2064" t="s">
        <v>124</v>
      </c>
      <c r="R2064" t="s">
        <v>1098</v>
      </c>
      <c r="U2064" t="s">
        <v>1097</v>
      </c>
      <c r="W2064" t="s">
        <v>124</v>
      </c>
      <c r="X2064">
        <v>110021</v>
      </c>
      <c r="Y2064">
        <v>110021</v>
      </c>
      <c r="Z2064" t="s">
        <v>1099</v>
      </c>
      <c r="AA2064">
        <v>572</v>
      </c>
    </row>
    <row r="2065" spans="1:27" x14ac:dyDescent="0.25">
      <c r="A2065" s="9" t="s">
        <v>3091</v>
      </c>
      <c r="B2065" s="4" t="s">
        <v>2010</v>
      </c>
      <c r="C2065" s="4" t="s">
        <v>2011</v>
      </c>
      <c r="D2065" t="s">
        <v>116</v>
      </c>
      <c r="E2065" t="s">
        <v>67</v>
      </c>
      <c r="G2065" t="s">
        <v>1093</v>
      </c>
      <c r="H2065" t="s">
        <v>81</v>
      </c>
      <c r="M2065" t="s">
        <v>1095</v>
      </c>
      <c r="N2065" t="s">
        <v>1096</v>
      </c>
      <c r="O2065" t="s">
        <v>1097</v>
      </c>
      <c r="Q2065" t="s">
        <v>124</v>
      </c>
      <c r="R2065" t="s">
        <v>1098</v>
      </c>
      <c r="U2065" t="s">
        <v>1097</v>
      </c>
      <c r="W2065" t="s">
        <v>124</v>
      </c>
      <c r="X2065">
        <v>110021</v>
      </c>
      <c r="Y2065">
        <v>110021</v>
      </c>
      <c r="Z2065" t="s">
        <v>1099</v>
      </c>
      <c r="AA2065">
        <v>508</v>
      </c>
    </row>
    <row r="2066" spans="1:27" x14ac:dyDescent="0.25">
      <c r="A2066" s="9" t="s">
        <v>3092</v>
      </c>
      <c r="B2066" s="4" t="s">
        <v>2012</v>
      </c>
      <c r="C2066" s="4" t="s">
        <v>1092</v>
      </c>
      <c r="D2066" t="s">
        <v>116</v>
      </c>
      <c r="E2066" t="s">
        <v>1</v>
      </c>
      <c r="G2066" t="s">
        <v>1093</v>
      </c>
      <c r="H2066" t="s">
        <v>6</v>
      </c>
      <c r="M2066" t="s">
        <v>1095</v>
      </c>
      <c r="N2066" t="s">
        <v>1096</v>
      </c>
      <c r="O2066" t="s">
        <v>1097</v>
      </c>
      <c r="Q2066" t="s">
        <v>124</v>
      </c>
      <c r="R2066" t="s">
        <v>1098</v>
      </c>
      <c r="U2066" t="s">
        <v>1097</v>
      </c>
      <c r="W2066" t="s">
        <v>124</v>
      </c>
      <c r="X2066">
        <v>110021</v>
      </c>
      <c r="Y2066">
        <v>110021</v>
      </c>
      <c r="Z2066" t="s">
        <v>1099</v>
      </c>
      <c r="AA2066">
        <v>574</v>
      </c>
    </row>
    <row r="2067" spans="1:27" x14ac:dyDescent="0.25">
      <c r="A2067" s="9" t="s">
        <v>3093</v>
      </c>
      <c r="B2067" s="4" t="s">
        <v>2013</v>
      </c>
      <c r="C2067" s="4" t="s">
        <v>2011</v>
      </c>
      <c r="D2067" t="s">
        <v>116</v>
      </c>
      <c r="E2067" t="s">
        <v>67</v>
      </c>
      <c r="G2067" t="s">
        <v>1093</v>
      </c>
      <c r="H2067" t="s">
        <v>126</v>
      </c>
      <c r="M2067" t="s">
        <v>1095</v>
      </c>
      <c r="N2067" t="s">
        <v>1096</v>
      </c>
      <c r="O2067" t="s">
        <v>1097</v>
      </c>
      <c r="Q2067" t="s">
        <v>124</v>
      </c>
      <c r="R2067" t="s">
        <v>1098</v>
      </c>
      <c r="U2067" t="s">
        <v>1097</v>
      </c>
      <c r="W2067" t="s">
        <v>124</v>
      </c>
      <c r="X2067">
        <v>110021</v>
      </c>
      <c r="Y2067">
        <v>110021</v>
      </c>
      <c r="Z2067" t="s">
        <v>1099</v>
      </c>
      <c r="AA2067">
        <v>515</v>
      </c>
    </row>
    <row r="2068" spans="1:27" x14ac:dyDescent="0.25">
      <c r="A2068" s="9" t="s">
        <v>3093</v>
      </c>
      <c r="B2068" s="4" t="s">
        <v>2013</v>
      </c>
      <c r="C2068" s="4" t="s">
        <v>2011</v>
      </c>
      <c r="D2068" t="s">
        <v>116</v>
      </c>
      <c r="E2068" t="s">
        <v>67</v>
      </c>
      <c r="G2068" t="s">
        <v>1093</v>
      </c>
      <c r="H2068" t="s">
        <v>23</v>
      </c>
      <c r="M2068" t="s">
        <v>1095</v>
      </c>
      <c r="N2068" t="s">
        <v>1096</v>
      </c>
      <c r="O2068" t="s">
        <v>1097</v>
      </c>
      <c r="Q2068" t="s">
        <v>124</v>
      </c>
      <c r="R2068" t="s">
        <v>1098</v>
      </c>
      <c r="U2068" t="s">
        <v>1097</v>
      </c>
      <c r="W2068" t="s">
        <v>124</v>
      </c>
      <c r="X2068">
        <v>110021</v>
      </c>
      <c r="Y2068">
        <v>110021</v>
      </c>
      <c r="Z2068" t="s">
        <v>1099</v>
      </c>
      <c r="AA2068">
        <v>575</v>
      </c>
    </row>
    <row r="2069" spans="1:27" x14ac:dyDescent="0.25">
      <c r="A2069" s="9" t="s">
        <v>3093</v>
      </c>
      <c r="B2069" s="4" t="s">
        <v>2013</v>
      </c>
      <c r="C2069" s="4" t="s">
        <v>2011</v>
      </c>
      <c r="D2069" t="s">
        <v>116</v>
      </c>
      <c r="E2069" t="s">
        <v>67</v>
      </c>
      <c r="G2069" t="s">
        <v>1093</v>
      </c>
      <c r="H2069" t="s">
        <v>143</v>
      </c>
      <c r="M2069" t="s">
        <v>1095</v>
      </c>
      <c r="N2069" t="s">
        <v>1096</v>
      </c>
      <c r="O2069" t="s">
        <v>1097</v>
      </c>
      <c r="Q2069" t="s">
        <v>124</v>
      </c>
      <c r="R2069" t="s">
        <v>1098</v>
      </c>
      <c r="U2069" t="s">
        <v>1097</v>
      </c>
      <c r="W2069" t="s">
        <v>124</v>
      </c>
      <c r="X2069">
        <v>110021</v>
      </c>
      <c r="Y2069">
        <v>110021</v>
      </c>
      <c r="Z2069" t="s">
        <v>1099</v>
      </c>
      <c r="AA2069">
        <v>577</v>
      </c>
    </row>
    <row r="2070" spans="1:27" x14ac:dyDescent="0.25">
      <c r="A2070" s="9" t="s">
        <v>3094</v>
      </c>
      <c r="B2070" s="4" t="s">
        <v>1091</v>
      </c>
      <c r="C2070" s="4" t="s">
        <v>2014</v>
      </c>
      <c r="D2070" t="s">
        <v>2015</v>
      </c>
      <c r="E2070" t="s">
        <v>1</v>
      </c>
      <c r="F2070" t="s">
        <v>1100</v>
      </c>
      <c r="G2070" t="s">
        <v>1093</v>
      </c>
      <c r="M2070" t="s">
        <v>1095</v>
      </c>
      <c r="N2070" t="s">
        <v>1096</v>
      </c>
      <c r="O2070" t="s">
        <v>1097</v>
      </c>
      <c r="Q2070" t="s">
        <v>124</v>
      </c>
      <c r="R2070" t="s">
        <v>1098</v>
      </c>
      <c r="U2070" t="s">
        <v>1097</v>
      </c>
      <c r="W2070" t="s">
        <v>124</v>
      </c>
      <c r="X2070">
        <v>110021</v>
      </c>
      <c r="Y2070">
        <v>110021</v>
      </c>
      <c r="Z2070" t="s">
        <v>1099</v>
      </c>
    </row>
    <row r="2071" spans="1:27" x14ac:dyDescent="0.25">
      <c r="A2071" s="9" t="s">
        <v>3095</v>
      </c>
      <c r="B2071" s="4">
        <v>911141782322</v>
      </c>
      <c r="C2071" s="4">
        <v>911141782041</v>
      </c>
    </row>
    <row r="2072" spans="1:27" x14ac:dyDescent="0.25">
      <c r="A2072" s="9" t="s">
        <v>2308</v>
      </c>
      <c r="D2072" t="s">
        <v>116</v>
      </c>
      <c r="E2072" t="s">
        <v>67</v>
      </c>
      <c r="F2072" t="s">
        <v>1093</v>
      </c>
      <c r="G2072" t="s">
        <v>1097</v>
      </c>
      <c r="J2072" t="s">
        <v>2282</v>
      </c>
      <c r="K2072" t="s">
        <v>3213</v>
      </c>
      <c r="N2072" t="s">
        <v>1097</v>
      </c>
      <c r="P2072" t="s">
        <v>124</v>
      </c>
      <c r="Q2072">
        <v>110021</v>
      </c>
      <c r="R2072">
        <v>110021</v>
      </c>
      <c r="S2072" t="s">
        <v>1099</v>
      </c>
      <c r="T2072">
        <v>590</v>
      </c>
      <c r="U2072" t="s">
        <v>127</v>
      </c>
    </row>
    <row r="2073" spans="1:27" x14ac:dyDescent="0.25">
      <c r="A2073" s="9" t="s">
        <v>3096</v>
      </c>
      <c r="B2073" s="4" t="s">
        <v>2016</v>
      </c>
      <c r="C2073" s="4" t="s">
        <v>2017</v>
      </c>
      <c r="D2073" t="s">
        <v>116</v>
      </c>
      <c r="E2073" t="s">
        <v>67</v>
      </c>
      <c r="G2073" t="s">
        <v>1093</v>
      </c>
      <c r="H2073" t="s">
        <v>320</v>
      </c>
      <c r="M2073" t="s">
        <v>1095</v>
      </c>
      <c r="N2073" t="s">
        <v>1096</v>
      </c>
      <c r="O2073" t="s">
        <v>1097</v>
      </c>
      <c r="Q2073" t="s">
        <v>124</v>
      </c>
      <c r="R2073" t="s">
        <v>1098</v>
      </c>
      <c r="U2073" t="s">
        <v>1097</v>
      </c>
      <c r="W2073" t="s">
        <v>124</v>
      </c>
      <c r="X2073">
        <v>110021</v>
      </c>
      <c r="Y2073">
        <v>110021</v>
      </c>
      <c r="Z2073" t="s">
        <v>1099</v>
      </c>
      <c r="AA2073">
        <v>562</v>
      </c>
    </row>
    <row r="2074" spans="1:27" x14ac:dyDescent="0.25">
      <c r="A2074" s="9" t="s">
        <v>3096</v>
      </c>
      <c r="B2074" s="4" t="s">
        <v>2016</v>
      </c>
      <c r="C2074" s="4" t="s">
        <v>2017</v>
      </c>
      <c r="D2074" t="s">
        <v>116</v>
      </c>
      <c r="E2074" t="s">
        <v>67</v>
      </c>
      <c r="G2074" t="s">
        <v>1093</v>
      </c>
      <c r="H2074" t="s">
        <v>321</v>
      </c>
      <c r="M2074" t="s">
        <v>1095</v>
      </c>
      <c r="N2074" t="s">
        <v>1096</v>
      </c>
      <c r="O2074" t="s">
        <v>1097</v>
      </c>
      <c r="Q2074" t="s">
        <v>124</v>
      </c>
      <c r="R2074" t="s">
        <v>1098</v>
      </c>
      <c r="U2074" t="s">
        <v>1097</v>
      </c>
      <c r="W2074" t="s">
        <v>124</v>
      </c>
      <c r="X2074">
        <v>110021</v>
      </c>
      <c r="Y2074">
        <v>110021</v>
      </c>
      <c r="Z2074" t="s">
        <v>1099</v>
      </c>
      <c r="AA2074">
        <v>566</v>
      </c>
    </row>
    <row r="2075" spans="1:27" x14ac:dyDescent="0.25">
      <c r="A2075" s="9" t="s">
        <v>3096</v>
      </c>
      <c r="B2075" s="4" t="s">
        <v>2016</v>
      </c>
      <c r="C2075" s="4" t="s">
        <v>2017</v>
      </c>
      <c r="D2075" t="s">
        <v>116</v>
      </c>
      <c r="E2075" t="s">
        <v>67</v>
      </c>
      <c r="G2075" t="s">
        <v>1093</v>
      </c>
      <c r="H2075" t="s">
        <v>147</v>
      </c>
      <c r="M2075" t="s">
        <v>1095</v>
      </c>
      <c r="N2075" t="s">
        <v>1096</v>
      </c>
      <c r="O2075" t="s">
        <v>1097</v>
      </c>
      <c r="Q2075" t="s">
        <v>124</v>
      </c>
      <c r="R2075" t="s">
        <v>1098</v>
      </c>
      <c r="U2075" t="s">
        <v>1097</v>
      </c>
      <c r="W2075" t="s">
        <v>124</v>
      </c>
      <c r="X2075">
        <v>110021</v>
      </c>
      <c r="Y2075">
        <v>110021</v>
      </c>
      <c r="Z2075" t="s">
        <v>1099</v>
      </c>
      <c r="AA2075">
        <v>568</v>
      </c>
    </row>
    <row r="2076" spans="1:27" x14ac:dyDescent="0.25">
      <c r="A2076" s="9" t="s">
        <v>3096</v>
      </c>
      <c r="B2076" s="4" t="s">
        <v>2016</v>
      </c>
      <c r="C2076" s="4" t="s">
        <v>2017</v>
      </c>
      <c r="D2076" t="s">
        <v>116</v>
      </c>
      <c r="E2076" t="s">
        <v>67</v>
      </c>
      <c r="G2076" t="s">
        <v>1093</v>
      </c>
      <c r="H2076" t="s">
        <v>164</v>
      </c>
      <c r="M2076" t="s">
        <v>1095</v>
      </c>
      <c r="N2076" t="s">
        <v>1096</v>
      </c>
      <c r="O2076" t="s">
        <v>1097</v>
      </c>
      <c r="Q2076" t="s">
        <v>124</v>
      </c>
      <c r="R2076" t="s">
        <v>1098</v>
      </c>
      <c r="U2076" t="s">
        <v>1097</v>
      </c>
      <c r="W2076" t="s">
        <v>124</v>
      </c>
      <c r="X2076">
        <v>110021</v>
      </c>
      <c r="Y2076">
        <v>110021</v>
      </c>
      <c r="Z2076" t="s">
        <v>1099</v>
      </c>
      <c r="AA2076">
        <v>576</v>
      </c>
    </row>
    <row r="2077" spans="1:27" x14ac:dyDescent="0.25">
      <c r="A2077" s="9" t="s">
        <v>3097</v>
      </c>
      <c r="B2077" s="4" t="s">
        <v>2018</v>
      </c>
      <c r="C2077" s="4" t="s">
        <v>2017</v>
      </c>
      <c r="D2077" t="s">
        <v>116</v>
      </c>
      <c r="E2077" t="s">
        <v>25</v>
      </c>
      <c r="G2077" t="s">
        <v>1093</v>
      </c>
      <c r="M2077" t="s">
        <v>1095</v>
      </c>
      <c r="N2077" t="s">
        <v>1096</v>
      </c>
      <c r="O2077" t="s">
        <v>1097</v>
      </c>
      <c r="Q2077" t="s">
        <v>124</v>
      </c>
      <c r="R2077" t="s">
        <v>1098</v>
      </c>
      <c r="U2077" t="s">
        <v>1097</v>
      </c>
      <c r="W2077" t="s">
        <v>124</v>
      </c>
      <c r="X2077">
        <v>110021</v>
      </c>
      <c r="Y2077">
        <v>110021</v>
      </c>
      <c r="Z2077" t="s">
        <v>1099</v>
      </c>
    </row>
    <row r="2078" spans="1:27" x14ac:dyDescent="0.25">
      <c r="A2078" s="9" t="s">
        <v>3098</v>
      </c>
      <c r="B2078" s="4">
        <v>911141782184</v>
      </c>
    </row>
    <row r="2079" spans="1:27" x14ac:dyDescent="0.25">
      <c r="A2079" s="9" t="s">
        <v>2308</v>
      </c>
      <c r="D2079" t="s">
        <v>116</v>
      </c>
      <c r="E2079" t="s">
        <v>25</v>
      </c>
      <c r="F2079" t="s">
        <v>1093</v>
      </c>
      <c r="I2079" t="s">
        <v>1094</v>
      </c>
      <c r="J2079" t="s">
        <v>2282</v>
      </c>
      <c r="K2079" t="s">
        <v>3213</v>
      </c>
      <c r="N2079" t="s">
        <v>1097</v>
      </c>
      <c r="P2079" t="s">
        <v>124</v>
      </c>
      <c r="Q2079">
        <v>110021</v>
      </c>
      <c r="R2079">
        <v>110021</v>
      </c>
      <c r="S2079" t="s">
        <v>1099</v>
      </c>
    </row>
    <row r="2080" spans="1:27" x14ac:dyDescent="0.25">
      <c r="A2080" s="9" t="s">
        <v>3099</v>
      </c>
      <c r="B2080" s="4" t="s">
        <v>2019</v>
      </c>
      <c r="C2080" s="4" t="s">
        <v>2020</v>
      </c>
      <c r="D2080" t="s">
        <v>116</v>
      </c>
      <c r="E2080" t="s">
        <v>25</v>
      </c>
      <c r="G2080" t="s">
        <v>1093</v>
      </c>
      <c r="I2080" t="s">
        <v>1094</v>
      </c>
      <c r="M2080" t="s">
        <v>1095</v>
      </c>
      <c r="N2080" t="s">
        <v>1096</v>
      </c>
      <c r="O2080" t="s">
        <v>1097</v>
      </c>
      <c r="Q2080" t="s">
        <v>124</v>
      </c>
      <c r="R2080" t="s">
        <v>1098</v>
      </c>
      <c r="U2080" t="s">
        <v>1097</v>
      </c>
      <c r="W2080" t="s">
        <v>124</v>
      </c>
      <c r="X2080">
        <v>110021</v>
      </c>
      <c r="Y2080">
        <v>110021</v>
      </c>
      <c r="Z2080" t="s">
        <v>1099</v>
      </c>
    </row>
    <row r="2081" spans="1:29" x14ac:dyDescent="0.25">
      <c r="A2081" s="9" t="s">
        <v>3100</v>
      </c>
      <c r="B2081" s="4" t="s">
        <v>2021</v>
      </c>
      <c r="C2081" s="4" t="s">
        <v>2020</v>
      </c>
      <c r="D2081" t="s">
        <v>116</v>
      </c>
      <c r="E2081" t="s">
        <v>25</v>
      </c>
      <c r="G2081" t="s">
        <v>1093</v>
      </c>
      <c r="I2081" t="s">
        <v>1094</v>
      </c>
      <c r="M2081" t="s">
        <v>1095</v>
      </c>
      <c r="N2081" t="s">
        <v>1096</v>
      </c>
      <c r="O2081" t="s">
        <v>1097</v>
      </c>
      <c r="Q2081" t="s">
        <v>124</v>
      </c>
      <c r="R2081" t="s">
        <v>1098</v>
      </c>
      <c r="U2081" t="s">
        <v>1097</v>
      </c>
      <c r="W2081" t="s">
        <v>124</v>
      </c>
      <c r="X2081">
        <v>110021</v>
      </c>
      <c r="Y2081">
        <v>110021</v>
      </c>
      <c r="Z2081" t="s">
        <v>1099</v>
      </c>
    </row>
    <row r="2082" spans="1:29" x14ac:dyDescent="0.25">
      <c r="A2082" s="9" t="s">
        <v>3101</v>
      </c>
      <c r="B2082" s="4" t="s">
        <v>2019</v>
      </c>
      <c r="C2082" s="4" t="s">
        <v>2020</v>
      </c>
      <c r="D2082" t="s">
        <v>116</v>
      </c>
      <c r="E2082" t="s">
        <v>25</v>
      </c>
      <c r="G2082" t="s">
        <v>1093</v>
      </c>
      <c r="I2082" t="s">
        <v>1094</v>
      </c>
      <c r="M2082" t="s">
        <v>1095</v>
      </c>
      <c r="N2082" t="s">
        <v>1096</v>
      </c>
      <c r="O2082" t="s">
        <v>1097</v>
      </c>
      <c r="Q2082" t="s">
        <v>124</v>
      </c>
      <c r="R2082" t="s">
        <v>1098</v>
      </c>
      <c r="U2082" t="s">
        <v>1097</v>
      </c>
      <c r="W2082" t="s">
        <v>124</v>
      </c>
      <c r="X2082">
        <v>110021</v>
      </c>
      <c r="Y2082">
        <v>110021</v>
      </c>
      <c r="Z2082" t="s">
        <v>1099</v>
      </c>
    </row>
    <row r="2083" spans="1:29" x14ac:dyDescent="0.25">
      <c r="A2083" s="9" t="s">
        <v>3102</v>
      </c>
      <c r="B2083" s="4" t="s">
        <v>2022</v>
      </c>
      <c r="C2083" s="4" t="s">
        <v>2017</v>
      </c>
      <c r="D2083" t="s">
        <v>116</v>
      </c>
      <c r="E2083" t="s">
        <v>25</v>
      </c>
      <c r="G2083" t="s">
        <v>1093</v>
      </c>
      <c r="I2083" t="s">
        <v>1094</v>
      </c>
      <c r="M2083" t="s">
        <v>1095</v>
      </c>
      <c r="N2083" t="s">
        <v>1096</v>
      </c>
      <c r="O2083" t="s">
        <v>1097</v>
      </c>
      <c r="Q2083" t="s">
        <v>124</v>
      </c>
      <c r="R2083" t="s">
        <v>1098</v>
      </c>
      <c r="U2083" t="s">
        <v>1097</v>
      </c>
      <c r="W2083" t="s">
        <v>124</v>
      </c>
      <c r="X2083">
        <v>110021</v>
      </c>
      <c r="Y2083">
        <v>110021</v>
      </c>
      <c r="Z2083" t="s">
        <v>1099</v>
      </c>
    </row>
    <row r="2084" spans="1:29" x14ac:dyDescent="0.25">
      <c r="A2084" s="9" t="s">
        <v>3103</v>
      </c>
      <c r="B2084" s="4" t="s">
        <v>2023</v>
      </c>
      <c r="C2084" s="4" t="s">
        <v>1092</v>
      </c>
      <c r="D2084" t="s">
        <v>2024</v>
      </c>
      <c r="E2084" t="s">
        <v>25</v>
      </c>
      <c r="G2084" t="s">
        <v>1093</v>
      </c>
      <c r="I2084" t="s">
        <v>1094</v>
      </c>
      <c r="M2084" t="s">
        <v>1095</v>
      </c>
      <c r="N2084" t="s">
        <v>1096</v>
      </c>
      <c r="O2084" t="s">
        <v>1097</v>
      </c>
      <c r="Q2084" t="s">
        <v>124</v>
      </c>
      <c r="R2084" t="s">
        <v>1098</v>
      </c>
      <c r="U2084" t="s">
        <v>1097</v>
      </c>
      <c r="W2084" t="s">
        <v>124</v>
      </c>
      <c r="X2084">
        <v>110021</v>
      </c>
      <c r="Y2084">
        <v>110021</v>
      </c>
      <c r="Z2084" t="s">
        <v>1099</v>
      </c>
    </row>
    <row r="2085" spans="1:29" x14ac:dyDescent="0.25">
      <c r="A2085" s="9" t="s">
        <v>3104</v>
      </c>
      <c r="B2085" s="4" t="s">
        <v>2025</v>
      </c>
      <c r="C2085" s="4" t="s">
        <v>1092</v>
      </c>
      <c r="D2085" t="s">
        <v>116</v>
      </c>
      <c r="E2085" t="s">
        <v>25</v>
      </c>
      <c r="G2085" t="s">
        <v>1093</v>
      </c>
      <c r="I2085" t="s">
        <v>1094</v>
      </c>
      <c r="M2085" t="s">
        <v>1095</v>
      </c>
      <c r="N2085" t="s">
        <v>1096</v>
      </c>
      <c r="O2085" t="s">
        <v>1097</v>
      </c>
      <c r="Q2085" t="s">
        <v>124</v>
      </c>
      <c r="R2085" t="s">
        <v>1098</v>
      </c>
      <c r="U2085" t="s">
        <v>1097</v>
      </c>
      <c r="W2085" t="s">
        <v>124</v>
      </c>
      <c r="X2085">
        <v>110021</v>
      </c>
      <c r="Y2085">
        <v>110021</v>
      </c>
      <c r="Z2085" t="s">
        <v>1099</v>
      </c>
    </row>
    <row r="2086" spans="1:29" x14ac:dyDescent="0.25">
      <c r="A2086" s="9" t="s">
        <v>3105</v>
      </c>
      <c r="B2086" s="4">
        <v>3036260663</v>
      </c>
      <c r="C2086" s="4">
        <v>3035721159</v>
      </c>
      <c r="D2086" t="s">
        <v>2026</v>
      </c>
      <c r="E2086" t="s">
        <v>67</v>
      </c>
      <c r="G2086" t="s">
        <v>1105</v>
      </c>
      <c r="H2086" t="s">
        <v>45</v>
      </c>
      <c r="M2086" t="s">
        <v>1107</v>
      </c>
      <c r="N2086" t="s">
        <v>1108</v>
      </c>
      <c r="O2086" t="s">
        <v>1109</v>
      </c>
      <c r="Q2086" t="s">
        <v>40</v>
      </c>
      <c r="R2086" t="s">
        <v>2291</v>
      </c>
      <c r="S2086" t="s">
        <v>1107</v>
      </c>
      <c r="W2086" t="s">
        <v>1109</v>
      </c>
      <c r="X2086" t="s">
        <v>1110</v>
      </c>
      <c r="Y2086" t="s">
        <v>40</v>
      </c>
      <c r="Z2086">
        <v>80202</v>
      </c>
      <c r="AA2086">
        <v>80202</v>
      </c>
      <c r="AC2086">
        <v>10002</v>
      </c>
    </row>
    <row r="2087" spans="1:29" x14ac:dyDescent="0.25">
      <c r="A2087" s="9" t="s">
        <v>3105</v>
      </c>
      <c r="B2087" s="4">
        <v>3036260663</v>
      </c>
      <c r="C2087" s="4">
        <v>3035721159</v>
      </c>
      <c r="D2087" t="s">
        <v>2026</v>
      </c>
      <c r="E2087" t="s">
        <v>67</v>
      </c>
      <c r="G2087" t="s">
        <v>1105</v>
      </c>
      <c r="H2087" t="s">
        <v>23</v>
      </c>
      <c r="M2087" t="s">
        <v>1107</v>
      </c>
      <c r="N2087" t="s">
        <v>1108</v>
      </c>
      <c r="O2087" t="s">
        <v>1109</v>
      </c>
      <c r="Q2087" t="s">
        <v>40</v>
      </c>
      <c r="R2087" t="s">
        <v>2291</v>
      </c>
      <c r="S2087" t="s">
        <v>1107</v>
      </c>
      <c r="W2087" t="s">
        <v>1109</v>
      </c>
      <c r="X2087" t="s">
        <v>1110</v>
      </c>
      <c r="Y2087" t="s">
        <v>40</v>
      </c>
      <c r="Z2087">
        <v>80202</v>
      </c>
      <c r="AA2087">
        <v>80202</v>
      </c>
      <c r="AC2087">
        <v>575</v>
      </c>
    </row>
    <row r="2088" spans="1:29" x14ac:dyDescent="0.25">
      <c r="A2088" s="9" t="s">
        <v>3105</v>
      </c>
      <c r="B2088" s="4">
        <v>3036260663</v>
      </c>
      <c r="C2088" s="4">
        <v>3035721159</v>
      </c>
      <c r="D2088" t="s">
        <v>2026</v>
      </c>
      <c r="E2088" t="s">
        <v>67</v>
      </c>
      <c r="G2088" t="s">
        <v>1105</v>
      </c>
      <c r="H2088" t="s">
        <v>143</v>
      </c>
      <c r="M2088" t="s">
        <v>1107</v>
      </c>
      <c r="N2088" t="s">
        <v>1108</v>
      </c>
      <c r="O2088" t="s">
        <v>1109</v>
      </c>
      <c r="Q2088" t="s">
        <v>40</v>
      </c>
      <c r="R2088" t="s">
        <v>2291</v>
      </c>
      <c r="S2088" t="s">
        <v>1107</v>
      </c>
      <c r="W2088" t="s">
        <v>1109</v>
      </c>
      <c r="X2088" t="s">
        <v>1110</v>
      </c>
      <c r="Y2088" t="s">
        <v>40</v>
      </c>
      <c r="Z2088">
        <v>80202</v>
      </c>
      <c r="AA2088">
        <v>80202</v>
      </c>
      <c r="AC2088">
        <v>577</v>
      </c>
    </row>
    <row r="2089" spans="1:29" x14ac:dyDescent="0.25">
      <c r="A2089" s="9" t="s">
        <v>3106</v>
      </c>
      <c r="B2089" s="4">
        <v>3036260669</v>
      </c>
      <c r="C2089" s="4">
        <v>3035721159</v>
      </c>
      <c r="D2089" t="s">
        <v>2027</v>
      </c>
      <c r="E2089" t="s">
        <v>67</v>
      </c>
      <c r="G2089" t="s">
        <v>1105</v>
      </c>
      <c r="H2089" t="s">
        <v>45</v>
      </c>
      <c r="M2089" t="s">
        <v>1107</v>
      </c>
      <c r="N2089" t="s">
        <v>1108</v>
      </c>
      <c r="O2089" t="s">
        <v>1109</v>
      </c>
      <c r="Q2089" t="s">
        <v>40</v>
      </c>
      <c r="R2089" t="s">
        <v>2291</v>
      </c>
      <c r="S2089" t="s">
        <v>1107</v>
      </c>
      <c r="W2089" t="s">
        <v>1109</v>
      </c>
      <c r="X2089" t="s">
        <v>1110</v>
      </c>
      <c r="Y2089" t="s">
        <v>40</v>
      </c>
      <c r="Z2089">
        <v>80202</v>
      </c>
      <c r="AA2089">
        <v>80202</v>
      </c>
      <c r="AC2089">
        <v>10002</v>
      </c>
    </row>
    <row r="2090" spans="1:29" x14ac:dyDescent="0.25">
      <c r="A2090" s="9" t="s">
        <v>3106</v>
      </c>
      <c r="B2090" s="4">
        <v>3036260669</v>
      </c>
      <c r="C2090" s="4">
        <v>3035721159</v>
      </c>
      <c r="D2090" t="s">
        <v>2027</v>
      </c>
      <c r="E2090" t="s">
        <v>67</v>
      </c>
      <c r="G2090" t="s">
        <v>1105</v>
      </c>
      <c r="H2090" t="s">
        <v>322</v>
      </c>
      <c r="M2090" t="s">
        <v>1107</v>
      </c>
      <c r="N2090" t="s">
        <v>1108</v>
      </c>
      <c r="O2090" t="s">
        <v>1109</v>
      </c>
      <c r="Q2090" t="s">
        <v>40</v>
      </c>
      <c r="R2090" t="s">
        <v>2291</v>
      </c>
      <c r="S2090" t="s">
        <v>1107</v>
      </c>
      <c r="W2090" t="s">
        <v>1109</v>
      </c>
      <c r="X2090" t="s">
        <v>1110</v>
      </c>
      <c r="Y2090" t="s">
        <v>40</v>
      </c>
      <c r="Z2090">
        <v>80202</v>
      </c>
      <c r="AA2090">
        <v>80202</v>
      </c>
      <c r="AC2090">
        <v>10010</v>
      </c>
    </row>
    <row r="2091" spans="1:29" x14ac:dyDescent="0.25">
      <c r="A2091" s="9" t="s">
        <v>3106</v>
      </c>
      <c r="B2091" s="4">
        <v>3036260669</v>
      </c>
      <c r="C2091" s="4">
        <v>3035721159</v>
      </c>
      <c r="D2091" t="s">
        <v>2027</v>
      </c>
      <c r="E2091" t="s">
        <v>67</v>
      </c>
      <c r="G2091" t="s">
        <v>1105</v>
      </c>
      <c r="H2091" t="s">
        <v>100</v>
      </c>
      <c r="M2091" t="s">
        <v>1107</v>
      </c>
      <c r="N2091" t="s">
        <v>1108</v>
      </c>
      <c r="O2091" t="s">
        <v>1109</v>
      </c>
      <c r="Q2091" t="s">
        <v>40</v>
      </c>
      <c r="R2091" t="s">
        <v>2291</v>
      </c>
      <c r="S2091" t="s">
        <v>1107</v>
      </c>
      <c r="W2091" t="s">
        <v>1109</v>
      </c>
      <c r="X2091" t="s">
        <v>1110</v>
      </c>
      <c r="Y2091" t="s">
        <v>40</v>
      </c>
      <c r="Z2091">
        <v>80202</v>
      </c>
      <c r="AA2091">
        <v>80202</v>
      </c>
      <c r="AC2091">
        <v>501</v>
      </c>
    </row>
    <row r="2092" spans="1:29" x14ac:dyDescent="0.25">
      <c r="A2092" s="9" t="s">
        <v>3106</v>
      </c>
      <c r="B2092" s="4">
        <v>3036260669</v>
      </c>
      <c r="C2092" s="4">
        <v>3035721159</v>
      </c>
      <c r="D2092" t="s">
        <v>2027</v>
      </c>
      <c r="E2092" t="s">
        <v>67</v>
      </c>
      <c r="G2092" t="s">
        <v>1105</v>
      </c>
      <c r="H2092" t="s">
        <v>81</v>
      </c>
      <c r="M2092" t="s">
        <v>1107</v>
      </c>
      <c r="N2092" t="s">
        <v>1108</v>
      </c>
      <c r="O2092" t="s">
        <v>1109</v>
      </c>
      <c r="Q2092" t="s">
        <v>40</v>
      </c>
      <c r="R2092" t="s">
        <v>2291</v>
      </c>
      <c r="S2092" t="s">
        <v>1107</v>
      </c>
      <c r="W2092" t="s">
        <v>1109</v>
      </c>
      <c r="X2092" t="s">
        <v>1110</v>
      </c>
      <c r="Y2092" t="s">
        <v>40</v>
      </c>
      <c r="Z2092">
        <v>80202</v>
      </c>
      <c r="AA2092">
        <v>80202</v>
      </c>
      <c r="AC2092">
        <v>508</v>
      </c>
    </row>
    <row r="2093" spans="1:29" x14ac:dyDescent="0.25">
      <c r="A2093" s="9" t="s">
        <v>3107</v>
      </c>
      <c r="B2093" s="4">
        <v>3036260664</v>
      </c>
      <c r="C2093" s="4">
        <v>3035721159</v>
      </c>
      <c r="D2093" t="s">
        <v>2027</v>
      </c>
      <c r="E2093" t="s">
        <v>67</v>
      </c>
      <c r="G2093" t="s">
        <v>1105</v>
      </c>
      <c r="H2093" t="s">
        <v>45</v>
      </c>
      <c r="M2093" t="s">
        <v>1107</v>
      </c>
      <c r="N2093" t="s">
        <v>1108</v>
      </c>
      <c r="O2093" t="s">
        <v>1109</v>
      </c>
      <c r="Q2093" t="s">
        <v>40</v>
      </c>
      <c r="R2093" t="s">
        <v>2291</v>
      </c>
      <c r="S2093" t="s">
        <v>1107</v>
      </c>
      <c r="W2093" t="s">
        <v>1109</v>
      </c>
      <c r="X2093" t="s">
        <v>1110</v>
      </c>
      <c r="Y2093" t="s">
        <v>40</v>
      </c>
      <c r="Z2093">
        <v>80202</v>
      </c>
      <c r="AA2093">
        <v>80202</v>
      </c>
      <c r="AC2093">
        <v>10002</v>
      </c>
    </row>
    <row r="2094" spans="1:29" x14ac:dyDescent="0.25">
      <c r="A2094" s="9" t="s">
        <v>3107</v>
      </c>
      <c r="B2094" s="4">
        <v>3036260664</v>
      </c>
      <c r="C2094" s="4">
        <v>3035721159</v>
      </c>
      <c r="D2094" t="s">
        <v>2027</v>
      </c>
      <c r="E2094" t="s">
        <v>67</v>
      </c>
      <c r="G2094" t="s">
        <v>1105</v>
      </c>
      <c r="H2094" t="s">
        <v>3227</v>
      </c>
      <c r="M2094" t="s">
        <v>1107</v>
      </c>
      <c r="N2094" t="s">
        <v>1108</v>
      </c>
      <c r="O2094" t="s">
        <v>1109</v>
      </c>
      <c r="Q2094" t="s">
        <v>40</v>
      </c>
      <c r="R2094" t="s">
        <v>2293</v>
      </c>
      <c r="S2094" t="s">
        <v>1107</v>
      </c>
      <c r="W2094" t="s">
        <v>1109</v>
      </c>
      <c r="X2094" t="s">
        <v>1110</v>
      </c>
      <c r="Y2094" t="s">
        <v>40</v>
      </c>
      <c r="Z2094">
        <v>80202</v>
      </c>
      <c r="AA2094">
        <v>80202</v>
      </c>
      <c r="AC2094">
        <v>565</v>
      </c>
    </row>
    <row r="2095" spans="1:29" x14ac:dyDescent="0.25">
      <c r="A2095" s="9" t="s">
        <v>3107</v>
      </c>
      <c r="B2095" s="4">
        <v>3036260664</v>
      </c>
      <c r="C2095" s="4">
        <v>3035721159</v>
      </c>
      <c r="D2095" t="s">
        <v>2027</v>
      </c>
      <c r="E2095" t="s">
        <v>67</v>
      </c>
      <c r="G2095" t="s">
        <v>1105</v>
      </c>
      <c r="H2095" t="s">
        <v>6</v>
      </c>
      <c r="M2095" t="s">
        <v>1107</v>
      </c>
      <c r="N2095" t="s">
        <v>1108</v>
      </c>
      <c r="O2095" t="s">
        <v>1109</v>
      </c>
      <c r="Q2095" t="s">
        <v>40</v>
      </c>
      <c r="R2095" t="s">
        <v>2291</v>
      </c>
      <c r="S2095" t="s">
        <v>1107</v>
      </c>
      <c r="W2095" t="s">
        <v>1109</v>
      </c>
      <c r="X2095" t="s">
        <v>1110</v>
      </c>
      <c r="Y2095" t="s">
        <v>40</v>
      </c>
      <c r="Z2095">
        <v>80202</v>
      </c>
      <c r="AA2095">
        <v>80202</v>
      </c>
      <c r="AC2095">
        <v>574</v>
      </c>
    </row>
    <row r="2096" spans="1:29" x14ac:dyDescent="0.25">
      <c r="A2096" s="9" t="s">
        <v>3108</v>
      </c>
      <c r="B2096" s="4" t="s">
        <v>2028</v>
      </c>
      <c r="C2096" s="4" t="s">
        <v>2029</v>
      </c>
      <c r="D2096" t="s">
        <v>2030</v>
      </c>
      <c r="E2096" t="s">
        <v>1</v>
      </c>
      <c r="G2096" t="s">
        <v>1105</v>
      </c>
      <c r="H2096" t="s">
        <v>195</v>
      </c>
      <c r="M2096" t="s">
        <v>1107</v>
      </c>
      <c r="N2096" t="s">
        <v>1108</v>
      </c>
      <c r="O2096" t="s">
        <v>1109</v>
      </c>
      <c r="Q2096" t="s">
        <v>40</v>
      </c>
      <c r="R2096" t="s">
        <v>2291</v>
      </c>
      <c r="S2096" t="s">
        <v>1107</v>
      </c>
      <c r="W2096" t="s">
        <v>1109</v>
      </c>
      <c r="X2096" t="s">
        <v>1110</v>
      </c>
      <c r="Y2096" t="s">
        <v>40</v>
      </c>
      <c r="Z2096">
        <v>80202</v>
      </c>
      <c r="AA2096">
        <v>80202</v>
      </c>
      <c r="AC2096">
        <v>10004</v>
      </c>
    </row>
    <row r="2097" spans="1:29" x14ac:dyDescent="0.25">
      <c r="A2097" s="9" t="s">
        <v>3108</v>
      </c>
      <c r="B2097" s="4" t="s">
        <v>2028</v>
      </c>
      <c r="C2097" s="4" t="s">
        <v>2029</v>
      </c>
      <c r="D2097" t="s">
        <v>2030</v>
      </c>
      <c r="E2097" t="s">
        <v>1</v>
      </c>
      <c r="G2097" t="s">
        <v>1105</v>
      </c>
      <c r="H2097" t="s">
        <v>55</v>
      </c>
      <c r="M2097" t="s">
        <v>1107</v>
      </c>
      <c r="N2097" t="s">
        <v>1108</v>
      </c>
      <c r="O2097" t="s">
        <v>1109</v>
      </c>
      <c r="Q2097" t="s">
        <v>40</v>
      </c>
      <c r="R2097" t="s">
        <v>2291</v>
      </c>
      <c r="S2097" t="s">
        <v>1107</v>
      </c>
      <c r="W2097" t="s">
        <v>1109</v>
      </c>
      <c r="X2097" t="s">
        <v>1110</v>
      </c>
      <c r="Y2097" t="s">
        <v>40</v>
      </c>
      <c r="Z2097">
        <v>80202</v>
      </c>
      <c r="AA2097">
        <v>80202</v>
      </c>
      <c r="AC2097">
        <v>10008</v>
      </c>
    </row>
    <row r="2098" spans="1:29" x14ac:dyDescent="0.25">
      <c r="A2098" s="9" t="s">
        <v>3108</v>
      </c>
      <c r="B2098" s="4" t="s">
        <v>2028</v>
      </c>
      <c r="C2098" s="4" t="s">
        <v>2029</v>
      </c>
      <c r="D2098" t="s">
        <v>2030</v>
      </c>
      <c r="E2098" t="s">
        <v>1</v>
      </c>
      <c r="G2098" t="s">
        <v>1105</v>
      </c>
      <c r="H2098" t="s">
        <v>3230</v>
      </c>
      <c r="M2098" t="s">
        <v>1107</v>
      </c>
      <c r="N2098" t="s">
        <v>1108</v>
      </c>
      <c r="O2098" t="s">
        <v>1109</v>
      </c>
      <c r="Q2098" t="s">
        <v>40</v>
      </c>
      <c r="R2098" t="s">
        <v>2291</v>
      </c>
      <c r="S2098" t="s">
        <v>1107</v>
      </c>
      <c r="W2098" t="s">
        <v>1109</v>
      </c>
      <c r="X2098" t="s">
        <v>1110</v>
      </c>
      <c r="Y2098" t="s">
        <v>40</v>
      </c>
      <c r="Z2098">
        <v>80202</v>
      </c>
      <c r="AA2098">
        <v>80202</v>
      </c>
      <c r="AC2098">
        <v>560</v>
      </c>
    </row>
    <row r="2099" spans="1:29" x14ac:dyDescent="0.25">
      <c r="A2099" s="9" t="s">
        <v>3109</v>
      </c>
      <c r="B2099" s="4">
        <v>3036260640</v>
      </c>
      <c r="C2099" s="4">
        <v>3035721158</v>
      </c>
      <c r="D2099" t="s">
        <v>2031</v>
      </c>
      <c r="E2099" t="s">
        <v>25</v>
      </c>
      <c r="G2099" t="s">
        <v>1105</v>
      </c>
      <c r="H2099" t="s">
        <v>127</v>
      </c>
      <c r="M2099" t="s">
        <v>1107</v>
      </c>
      <c r="N2099" t="s">
        <v>1108</v>
      </c>
      <c r="O2099" t="s">
        <v>1109</v>
      </c>
      <c r="Q2099" t="s">
        <v>40</v>
      </c>
      <c r="R2099" t="s">
        <v>2291</v>
      </c>
      <c r="S2099" t="s">
        <v>1107</v>
      </c>
      <c r="W2099" t="s">
        <v>1109</v>
      </c>
      <c r="X2099" t="s">
        <v>1110</v>
      </c>
      <c r="Y2099" t="s">
        <v>40</v>
      </c>
      <c r="Z2099">
        <v>80202</v>
      </c>
      <c r="AA2099">
        <v>80202</v>
      </c>
      <c r="AC2099">
        <v>590</v>
      </c>
    </row>
    <row r="2100" spans="1:29" x14ac:dyDescent="0.25">
      <c r="A2100" s="9" t="s">
        <v>3110</v>
      </c>
      <c r="B2100" s="4">
        <v>3036260661</v>
      </c>
      <c r="D2100" t="s">
        <v>2032</v>
      </c>
      <c r="E2100" t="s">
        <v>168</v>
      </c>
      <c r="G2100" t="s">
        <v>1105</v>
      </c>
      <c r="M2100" t="s">
        <v>1107</v>
      </c>
      <c r="N2100" t="s">
        <v>1108</v>
      </c>
      <c r="O2100" t="s">
        <v>1109</v>
      </c>
      <c r="Q2100" t="s">
        <v>40</v>
      </c>
      <c r="R2100" t="s">
        <v>2291</v>
      </c>
      <c r="S2100" t="s">
        <v>1107</v>
      </c>
      <c r="W2100" t="s">
        <v>1109</v>
      </c>
      <c r="X2100" t="s">
        <v>1110</v>
      </c>
      <c r="Y2100" t="s">
        <v>40</v>
      </c>
      <c r="Z2100">
        <v>80202</v>
      </c>
      <c r="AA2100">
        <v>80202</v>
      </c>
    </row>
    <row r="2101" spans="1:29" x14ac:dyDescent="0.25">
      <c r="A2101" s="9" t="s">
        <v>3111</v>
      </c>
      <c r="B2101" s="4">
        <v>88029887091</v>
      </c>
      <c r="C2101" s="4">
        <v>88028823043</v>
      </c>
      <c r="D2101" t="s">
        <v>2033</v>
      </c>
      <c r="E2101" t="s">
        <v>25</v>
      </c>
      <c r="G2101" t="s">
        <v>2034</v>
      </c>
      <c r="K2101" t="s">
        <v>2034</v>
      </c>
      <c r="L2101" t="s">
        <v>2035</v>
      </c>
      <c r="M2101" t="s">
        <v>2036</v>
      </c>
      <c r="O2101" t="s">
        <v>2037</v>
      </c>
      <c r="P2101" t="s">
        <v>2038</v>
      </c>
      <c r="Q2101" t="s">
        <v>2034</v>
      </c>
      <c r="S2101" t="s">
        <v>2039</v>
      </c>
      <c r="U2101" t="s">
        <v>2037</v>
      </c>
      <c r="V2101">
        <v>1212</v>
      </c>
      <c r="X2101" t="s">
        <v>2040</v>
      </c>
    </row>
    <row r="2102" spans="1:29" x14ac:dyDescent="0.25">
      <c r="A2102" s="9" t="s">
        <v>3112</v>
      </c>
      <c r="B2102" s="4" t="s">
        <v>2041</v>
      </c>
      <c r="C2102" s="4" t="s">
        <v>2042</v>
      </c>
      <c r="D2102" t="s">
        <v>2043</v>
      </c>
      <c r="E2102" t="s">
        <v>151</v>
      </c>
      <c r="F2102" t="s">
        <v>2044</v>
      </c>
      <c r="G2102" t="s">
        <v>2045</v>
      </c>
      <c r="K2102" t="s">
        <v>50</v>
      </c>
      <c r="L2102" t="s">
        <v>2046</v>
      </c>
      <c r="M2102" t="s">
        <v>2047</v>
      </c>
      <c r="O2102" t="s">
        <v>2048</v>
      </c>
      <c r="P2102" t="s">
        <v>2049</v>
      </c>
      <c r="U2102" t="s">
        <v>2048</v>
      </c>
      <c r="V2102">
        <v>10001</v>
      </c>
      <c r="W2102">
        <v>10001</v>
      </c>
      <c r="X2102" t="s">
        <v>290</v>
      </c>
    </row>
    <row r="2103" spans="1:29" x14ac:dyDescent="0.25">
      <c r="A2103" s="9" t="s">
        <v>3113</v>
      </c>
      <c r="B2103" s="4">
        <f>7-7172-475577</f>
        <v>-482742</v>
      </c>
      <c r="C2103" s="4">
        <f>7-7172-475587</f>
        <v>-482752</v>
      </c>
      <c r="D2103" t="s">
        <v>2050</v>
      </c>
      <c r="E2103" t="s">
        <v>67</v>
      </c>
      <c r="F2103" t="s">
        <v>2051</v>
      </c>
      <c r="G2103" t="s">
        <v>2045</v>
      </c>
      <c r="H2103" t="s">
        <v>81</v>
      </c>
      <c r="K2103" t="s">
        <v>50</v>
      </c>
      <c r="L2103" t="s">
        <v>2046</v>
      </c>
      <c r="M2103" t="s">
        <v>2047</v>
      </c>
      <c r="O2103" t="s">
        <v>2048</v>
      </c>
      <c r="P2103" t="s">
        <v>2049</v>
      </c>
      <c r="U2103" t="s">
        <v>2048</v>
      </c>
      <c r="V2103">
        <v>10001</v>
      </c>
      <c r="W2103">
        <v>10001</v>
      </c>
      <c r="X2103" t="s">
        <v>290</v>
      </c>
      <c r="Y2103">
        <v>508</v>
      </c>
    </row>
    <row r="2104" spans="1:29" x14ac:dyDescent="0.25">
      <c r="A2104" s="9" t="s">
        <v>3113</v>
      </c>
      <c r="B2104" s="4">
        <f>7-7172-475577</f>
        <v>-482742</v>
      </c>
      <c r="C2104" s="4">
        <f>7-7172-475587</f>
        <v>-482752</v>
      </c>
      <c r="D2104" t="s">
        <v>2050</v>
      </c>
      <c r="E2104" t="s">
        <v>67</v>
      </c>
      <c r="F2104" t="s">
        <v>2051</v>
      </c>
      <c r="G2104" t="s">
        <v>2045</v>
      </c>
      <c r="H2104" t="s">
        <v>6</v>
      </c>
      <c r="K2104" t="s">
        <v>50</v>
      </c>
      <c r="L2104" t="s">
        <v>2046</v>
      </c>
      <c r="M2104" t="s">
        <v>2047</v>
      </c>
      <c r="O2104" t="s">
        <v>2048</v>
      </c>
      <c r="P2104" t="s">
        <v>2049</v>
      </c>
      <c r="U2104" t="s">
        <v>2048</v>
      </c>
      <c r="V2104">
        <v>10001</v>
      </c>
      <c r="W2104">
        <v>10001</v>
      </c>
      <c r="X2104" t="s">
        <v>290</v>
      </c>
      <c r="Y2104">
        <v>574</v>
      </c>
    </row>
    <row r="2105" spans="1:29" x14ac:dyDescent="0.25">
      <c r="A2105" s="9" t="s">
        <v>3113</v>
      </c>
      <c r="B2105" s="4">
        <f>7-7172-475577</f>
        <v>-482742</v>
      </c>
      <c r="C2105" s="4">
        <f>7-7172-475587</f>
        <v>-482752</v>
      </c>
      <c r="D2105" t="s">
        <v>2050</v>
      </c>
      <c r="E2105" t="s">
        <v>67</v>
      </c>
      <c r="F2105" t="s">
        <v>2051</v>
      </c>
      <c r="G2105" t="s">
        <v>2045</v>
      </c>
      <c r="H2105" t="s">
        <v>127</v>
      </c>
      <c r="K2105" t="s">
        <v>50</v>
      </c>
      <c r="L2105" t="s">
        <v>2046</v>
      </c>
      <c r="M2105" t="s">
        <v>2047</v>
      </c>
      <c r="O2105" t="s">
        <v>2048</v>
      </c>
      <c r="P2105" t="s">
        <v>2049</v>
      </c>
      <c r="U2105" t="s">
        <v>2048</v>
      </c>
      <c r="V2105">
        <v>10001</v>
      </c>
      <c r="W2105">
        <v>10001</v>
      </c>
      <c r="X2105" t="s">
        <v>290</v>
      </c>
      <c r="Y2105">
        <v>590</v>
      </c>
    </row>
    <row r="2106" spans="1:29" x14ac:dyDescent="0.25">
      <c r="A2106" s="9" t="s">
        <v>3114</v>
      </c>
      <c r="B2106" s="4">
        <v>97444199020</v>
      </c>
      <c r="C2106" s="4">
        <v>97444199035</v>
      </c>
      <c r="D2106" t="s">
        <v>1112</v>
      </c>
      <c r="F2106" t="s">
        <v>107</v>
      </c>
      <c r="G2106" t="s">
        <v>1113</v>
      </c>
      <c r="H2106"/>
      <c r="K2106" t="s">
        <v>1114</v>
      </c>
      <c r="L2106" t="s">
        <v>1115</v>
      </c>
      <c r="M2106" t="s">
        <v>1116</v>
      </c>
      <c r="O2106" t="s">
        <v>1117</v>
      </c>
      <c r="U2106" t="s">
        <v>1117</v>
      </c>
      <c r="W2106">
        <v>24876</v>
      </c>
    </row>
    <row r="2107" spans="1:29" x14ac:dyDescent="0.25">
      <c r="A2107" s="9" t="s">
        <v>3115</v>
      </c>
      <c r="B2107" s="4">
        <v>77172475577</v>
      </c>
      <c r="C2107" s="4">
        <v>77172475587</v>
      </c>
      <c r="D2107" t="s">
        <v>2052</v>
      </c>
      <c r="E2107" t="s">
        <v>1</v>
      </c>
      <c r="G2107" t="s">
        <v>2045</v>
      </c>
      <c r="H2107" t="s">
        <v>161</v>
      </c>
      <c r="K2107" t="s">
        <v>50</v>
      </c>
      <c r="L2107" t="s">
        <v>2046</v>
      </c>
      <c r="M2107" t="s">
        <v>2047</v>
      </c>
      <c r="O2107" t="s">
        <v>2048</v>
      </c>
      <c r="P2107" t="s">
        <v>2049</v>
      </c>
      <c r="U2107" t="s">
        <v>2048</v>
      </c>
      <c r="V2107">
        <v>10001</v>
      </c>
      <c r="W2107">
        <v>10001</v>
      </c>
      <c r="X2107" t="s">
        <v>290</v>
      </c>
      <c r="Y2107">
        <v>560</v>
      </c>
    </row>
    <row r="2108" spans="1:29" x14ac:dyDescent="0.25">
      <c r="A2108" s="9" t="s">
        <v>3115</v>
      </c>
      <c r="B2108" s="4">
        <v>77172475577</v>
      </c>
      <c r="C2108" s="4">
        <v>77172475587</v>
      </c>
      <c r="D2108" t="s">
        <v>2052</v>
      </c>
      <c r="E2108" t="s">
        <v>1</v>
      </c>
      <c r="G2108" t="s">
        <v>2045</v>
      </c>
      <c r="H2108" t="s">
        <v>163</v>
      </c>
      <c r="K2108" t="s">
        <v>50</v>
      </c>
      <c r="L2108" t="s">
        <v>2046</v>
      </c>
      <c r="M2108" t="s">
        <v>2047</v>
      </c>
      <c r="O2108" t="s">
        <v>2048</v>
      </c>
      <c r="P2108" t="s">
        <v>2049</v>
      </c>
      <c r="U2108" t="s">
        <v>2048</v>
      </c>
      <c r="V2108">
        <v>10001</v>
      </c>
      <c r="W2108">
        <v>10001</v>
      </c>
      <c r="X2108" t="s">
        <v>290</v>
      </c>
      <c r="Y2108">
        <v>561</v>
      </c>
    </row>
    <row r="2109" spans="1:29" x14ac:dyDescent="0.25">
      <c r="A2109" s="9" t="s">
        <v>3115</v>
      </c>
      <c r="B2109" s="4">
        <v>77172475577</v>
      </c>
      <c r="C2109" s="4">
        <v>77172475587</v>
      </c>
      <c r="D2109" t="s">
        <v>2052</v>
      </c>
      <c r="E2109" t="s">
        <v>1</v>
      </c>
      <c r="G2109" t="s">
        <v>2045</v>
      </c>
      <c r="H2109" t="s">
        <v>147</v>
      </c>
      <c r="K2109" t="s">
        <v>50</v>
      </c>
      <c r="L2109" t="s">
        <v>2046</v>
      </c>
      <c r="M2109" t="s">
        <v>2047</v>
      </c>
      <c r="O2109" t="s">
        <v>2048</v>
      </c>
      <c r="P2109" t="s">
        <v>2049</v>
      </c>
      <c r="U2109" t="s">
        <v>2048</v>
      </c>
      <c r="V2109">
        <v>10001</v>
      </c>
      <c r="W2109">
        <v>10001</v>
      </c>
      <c r="X2109" t="s">
        <v>290</v>
      </c>
      <c r="Y2109">
        <v>568</v>
      </c>
    </row>
    <row r="2110" spans="1:29" x14ac:dyDescent="0.25">
      <c r="A2110" s="9" t="s">
        <v>3116</v>
      </c>
      <c r="B2110" s="4">
        <f>7-7172-475577</f>
        <v>-482742</v>
      </c>
      <c r="C2110" s="4">
        <f>7-7172-475587</f>
        <v>-482752</v>
      </c>
      <c r="D2110" t="s">
        <v>2053</v>
      </c>
      <c r="E2110" t="s">
        <v>67</v>
      </c>
      <c r="G2110" t="s">
        <v>2045</v>
      </c>
      <c r="H2110" t="s">
        <v>3227</v>
      </c>
      <c r="K2110" t="s">
        <v>50</v>
      </c>
      <c r="L2110" t="s">
        <v>2046</v>
      </c>
      <c r="M2110" t="s">
        <v>2047</v>
      </c>
      <c r="O2110" t="s">
        <v>2048</v>
      </c>
      <c r="P2110" t="s">
        <v>2049</v>
      </c>
      <c r="U2110" t="s">
        <v>2048</v>
      </c>
      <c r="V2110">
        <v>10001</v>
      </c>
      <c r="W2110">
        <v>10001</v>
      </c>
      <c r="X2110" t="s">
        <v>290</v>
      </c>
      <c r="Y2110">
        <v>565</v>
      </c>
    </row>
    <row r="2111" spans="1:29" x14ac:dyDescent="0.25">
      <c r="A2111" s="9" t="s">
        <v>3116</v>
      </c>
      <c r="B2111" s="4">
        <f>7-7172-475577</f>
        <v>-482742</v>
      </c>
      <c r="C2111" s="4">
        <f>7-7172-475587</f>
        <v>-482752</v>
      </c>
      <c r="D2111" t="s">
        <v>2053</v>
      </c>
      <c r="E2111" t="s">
        <v>67</v>
      </c>
      <c r="G2111" t="s">
        <v>2045</v>
      </c>
      <c r="H2111" t="s">
        <v>23</v>
      </c>
      <c r="K2111" t="s">
        <v>50</v>
      </c>
      <c r="L2111" t="s">
        <v>2046</v>
      </c>
      <c r="M2111" t="s">
        <v>2047</v>
      </c>
      <c r="O2111" t="s">
        <v>2048</v>
      </c>
      <c r="P2111" t="s">
        <v>2049</v>
      </c>
      <c r="U2111" t="s">
        <v>2048</v>
      </c>
      <c r="V2111">
        <v>10001</v>
      </c>
      <c r="W2111">
        <v>10001</v>
      </c>
      <c r="X2111" t="s">
        <v>290</v>
      </c>
      <c r="Y2111">
        <v>575</v>
      </c>
    </row>
    <row r="2112" spans="1:29" x14ac:dyDescent="0.25">
      <c r="A2112" s="9" t="s">
        <v>3116</v>
      </c>
      <c r="B2112" s="4">
        <f>7-7172-475577</f>
        <v>-482742</v>
      </c>
      <c r="C2112" s="4">
        <f>7-7172-475587</f>
        <v>-482752</v>
      </c>
      <c r="D2112" t="s">
        <v>2053</v>
      </c>
      <c r="E2112" t="s">
        <v>67</v>
      </c>
      <c r="G2112" t="s">
        <v>2045</v>
      </c>
      <c r="H2112" t="s">
        <v>143</v>
      </c>
      <c r="K2112" t="s">
        <v>50</v>
      </c>
      <c r="L2112" t="s">
        <v>2046</v>
      </c>
      <c r="M2112" t="s">
        <v>2047</v>
      </c>
      <c r="O2112" t="s">
        <v>2048</v>
      </c>
      <c r="P2112" t="s">
        <v>2049</v>
      </c>
      <c r="U2112" t="s">
        <v>2048</v>
      </c>
      <c r="V2112">
        <v>10001</v>
      </c>
      <c r="W2112">
        <v>10001</v>
      </c>
      <c r="X2112" t="s">
        <v>290</v>
      </c>
      <c r="Y2112">
        <v>577</v>
      </c>
    </row>
    <row r="2113" spans="1:25" x14ac:dyDescent="0.25">
      <c r="A2113" s="9" t="s">
        <v>3116</v>
      </c>
      <c r="B2113" s="4">
        <f>7-7172-475577</f>
        <v>-482742</v>
      </c>
      <c r="C2113" s="4">
        <f>7-7172-475587</f>
        <v>-482752</v>
      </c>
      <c r="D2113" t="s">
        <v>2053</v>
      </c>
      <c r="E2113" t="s">
        <v>67</v>
      </c>
      <c r="G2113" t="s">
        <v>2045</v>
      </c>
      <c r="H2113" t="s">
        <v>142</v>
      </c>
      <c r="K2113" t="s">
        <v>50</v>
      </c>
      <c r="L2113" t="s">
        <v>2046</v>
      </c>
      <c r="M2113" t="s">
        <v>2047</v>
      </c>
      <c r="O2113" t="s">
        <v>2048</v>
      </c>
      <c r="P2113" t="s">
        <v>2049</v>
      </c>
      <c r="U2113" t="s">
        <v>2048</v>
      </c>
      <c r="V2113">
        <v>10001</v>
      </c>
      <c r="W2113">
        <v>10001</v>
      </c>
      <c r="X2113" t="s">
        <v>290</v>
      </c>
      <c r="Y2113">
        <v>579</v>
      </c>
    </row>
    <row r="2114" spans="1:25" x14ac:dyDescent="0.25">
      <c r="A2114" s="9" t="s">
        <v>3117</v>
      </c>
      <c r="B2114" s="4" t="s">
        <v>2054</v>
      </c>
      <c r="C2114" s="4" t="s">
        <v>2055</v>
      </c>
      <c r="D2114" t="s">
        <v>2056</v>
      </c>
      <c r="E2114" t="s">
        <v>48</v>
      </c>
      <c r="F2114" t="s">
        <v>44</v>
      </c>
      <c r="G2114" t="s">
        <v>2057</v>
      </c>
      <c r="H2114"/>
      <c r="K2114" t="s">
        <v>2058</v>
      </c>
      <c r="L2114" t="s">
        <v>2059</v>
      </c>
      <c r="M2114" t="s">
        <v>2060</v>
      </c>
      <c r="O2114" t="s">
        <v>40</v>
      </c>
      <c r="V2114" t="s">
        <v>2061</v>
      </c>
      <c r="X2114" t="s">
        <v>267</v>
      </c>
    </row>
    <row r="2115" spans="1:25" x14ac:dyDescent="0.25">
      <c r="A2115" s="9" t="s">
        <v>3118</v>
      </c>
      <c r="B2115" s="4" t="s">
        <v>2062</v>
      </c>
      <c r="C2115" s="4" t="s">
        <v>2063</v>
      </c>
      <c r="D2115" t="s">
        <v>2064</v>
      </c>
      <c r="E2115" t="s">
        <v>43</v>
      </c>
      <c r="F2115" t="s">
        <v>44</v>
      </c>
      <c r="G2115" t="s">
        <v>2057</v>
      </c>
      <c r="H2115" t="s">
        <v>46</v>
      </c>
      <c r="K2115" t="s">
        <v>2058</v>
      </c>
      <c r="L2115" t="s">
        <v>2059</v>
      </c>
      <c r="M2115" t="s">
        <v>2060</v>
      </c>
      <c r="O2115" t="s">
        <v>40</v>
      </c>
      <c r="V2115" t="s">
        <v>2061</v>
      </c>
      <c r="X2115" t="s">
        <v>267</v>
      </c>
      <c r="Y2115">
        <v>506</v>
      </c>
    </row>
    <row r="2116" spans="1:25" x14ac:dyDescent="0.25">
      <c r="A2116" s="9" t="s">
        <v>3118</v>
      </c>
      <c r="B2116" s="4" t="s">
        <v>2062</v>
      </c>
      <c r="C2116" s="4" t="s">
        <v>2063</v>
      </c>
      <c r="D2116" t="s">
        <v>2064</v>
      </c>
      <c r="E2116" t="s">
        <v>43</v>
      </c>
      <c r="F2116" t="s">
        <v>44</v>
      </c>
      <c r="G2116" t="s">
        <v>2057</v>
      </c>
      <c r="H2116" t="s">
        <v>81</v>
      </c>
      <c r="K2116" t="s">
        <v>2058</v>
      </c>
      <c r="L2116" t="s">
        <v>2059</v>
      </c>
      <c r="M2116" t="s">
        <v>2060</v>
      </c>
      <c r="O2116" t="s">
        <v>40</v>
      </c>
      <c r="V2116" t="s">
        <v>2061</v>
      </c>
      <c r="X2116" t="s">
        <v>267</v>
      </c>
      <c r="Y2116">
        <v>508</v>
      </c>
    </row>
    <row r="2117" spans="1:25" x14ac:dyDescent="0.25">
      <c r="A2117" s="9" t="s">
        <v>3118</v>
      </c>
      <c r="B2117" s="4" t="s">
        <v>2062</v>
      </c>
      <c r="C2117" s="4" t="s">
        <v>2063</v>
      </c>
      <c r="D2117" t="s">
        <v>2064</v>
      </c>
      <c r="E2117" t="s">
        <v>43</v>
      </c>
      <c r="F2117" t="s">
        <v>44</v>
      </c>
      <c r="G2117" t="s">
        <v>2057</v>
      </c>
      <c r="H2117" t="s">
        <v>126</v>
      </c>
      <c r="K2117" t="s">
        <v>2058</v>
      </c>
      <c r="L2117" t="s">
        <v>2059</v>
      </c>
      <c r="M2117" t="s">
        <v>2060</v>
      </c>
      <c r="O2117" t="s">
        <v>40</v>
      </c>
      <c r="V2117" t="s">
        <v>2061</v>
      </c>
      <c r="X2117" t="s">
        <v>267</v>
      </c>
      <c r="Y2117">
        <v>515</v>
      </c>
    </row>
    <row r="2118" spans="1:25" x14ac:dyDescent="0.25">
      <c r="A2118" s="9" t="s">
        <v>3118</v>
      </c>
      <c r="B2118" s="4" t="s">
        <v>2062</v>
      </c>
      <c r="C2118" s="4" t="s">
        <v>2063</v>
      </c>
      <c r="D2118" t="s">
        <v>2064</v>
      </c>
      <c r="E2118" t="s">
        <v>43</v>
      </c>
      <c r="F2118" t="s">
        <v>44</v>
      </c>
      <c r="G2118" t="s">
        <v>2057</v>
      </c>
      <c r="H2118" t="s">
        <v>143</v>
      </c>
      <c r="K2118" t="s">
        <v>2058</v>
      </c>
      <c r="L2118" t="s">
        <v>2059</v>
      </c>
      <c r="M2118" t="s">
        <v>2060</v>
      </c>
      <c r="O2118" t="s">
        <v>40</v>
      </c>
      <c r="V2118" t="s">
        <v>2061</v>
      </c>
      <c r="X2118" t="s">
        <v>267</v>
      </c>
      <c r="Y2118">
        <v>577</v>
      </c>
    </row>
    <row r="2119" spans="1:25" x14ac:dyDescent="0.25">
      <c r="A2119" s="9" t="s">
        <v>3119</v>
      </c>
      <c r="B2119" s="4" t="s">
        <v>2065</v>
      </c>
      <c r="C2119" s="4" t="s">
        <v>2063</v>
      </c>
      <c r="D2119" t="s">
        <v>2066</v>
      </c>
      <c r="E2119" t="s">
        <v>1</v>
      </c>
      <c r="G2119" t="s">
        <v>2057</v>
      </c>
      <c r="H2119" t="s">
        <v>144</v>
      </c>
      <c r="K2119" t="s">
        <v>2058</v>
      </c>
      <c r="L2119" t="s">
        <v>2059</v>
      </c>
      <c r="M2119" t="s">
        <v>2060</v>
      </c>
      <c r="O2119" t="s">
        <v>40</v>
      </c>
      <c r="V2119" t="s">
        <v>2061</v>
      </c>
      <c r="X2119" t="s">
        <v>267</v>
      </c>
      <c r="Y2119">
        <v>563</v>
      </c>
    </row>
    <row r="2120" spans="1:25" x14ac:dyDescent="0.25">
      <c r="A2120" s="9" t="s">
        <v>3119</v>
      </c>
      <c r="B2120" s="4" t="s">
        <v>2065</v>
      </c>
      <c r="C2120" s="4" t="s">
        <v>2063</v>
      </c>
      <c r="D2120" t="s">
        <v>2066</v>
      </c>
      <c r="E2120" t="s">
        <v>1</v>
      </c>
      <c r="G2120" t="s">
        <v>2057</v>
      </c>
      <c r="H2120" t="s">
        <v>142</v>
      </c>
      <c r="K2120" t="s">
        <v>2058</v>
      </c>
      <c r="L2120" t="s">
        <v>2059</v>
      </c>
      <c r="M2120" t="s">
        <v>2060</v>
      </c>
      <c r="O2120" t="s">
        <v>40</v>
      </c>
      <c r="V2120" t="s">
        <v>2061</v>
      </c>
      <c r="X2120" t="s">
        <v>267</v>
      </c>
      <c r="Y2120">
        <v>579</v>
      </c>
    </row>
    <row r="2121" spans="1:25" x14ac:dyDescent="0.25">
      <c r="A2121" s="9" t="s">
        <v>3120</v>
      </c>
      <c r="B2121" s="4" t="s">
        <v>2067</v>
      </c>
      <c r="C2121" s="4" t="s">
        <v>2063</v>
      </c>
      <c r="D2121" t="s">
        <v>2068</v>
      </c>
      <c r="E2121" t="s">
        <v>67</v>
      </c>
      <c r="G2121" t="s">
        <v>2057</v>
      </c>
      <c r="H2121" t="s">
        <v>100</v>
      </c>
      <c r="K2121" t="s">
        <v>2058</v>
      </c>
      <c r="L2121" t="s">
        <v>2059</v>
      </c>
      <c r="M2121" t="s">
        <v>2060</v>
      </c>
      <c r="O2121" t="s">
        <v>40</v>
      </c>
      <c r="V2121" t="s">
        <v>2061</v>
      </c>
      <c r="X2121" t="s">
        <v>267</v>
      </c>
      <c r="Y2121">
        <v>501</v>
      </c>
    </row>
    <row r="2122" spans="1:25" x14ac:dyDescent="0.25">
      <c r="A2122" s="9" t="s">
        <v>3120</v>
      </c>
      <c r="B2122" s="4" t="s">
        <v>2067</v>
      </c>
      <c r="C2122" s="4" t="s">
        <v>2063</v>
      </c>
      <c r="D2122" t="s">
        <v>2068</v>
      </c>
      <c r="E2122" t="s">
        <v>67</v>
      </c>
      <c r="G2122" t="s">
        <v>2057</v>
      </c>
      <c r="H2122" t="s">
        <v>101</v>
      </c>
      <c r="K2122" t="s">
        <v>2058</v>
      </c>
      <c r="L2122" t="s">
        <v>2059</v>
      </c>
      <c r="M2122" t="s">
        <v>2060</v>
      </c>
      <c r="O2122" t="s">
        <v>40</v>
      </c>
      <c r="V2122" t="s">
        <v>2061</v>
      </c>
      <c r="X2122" t="s">
        <v>267</v>
      </c>
      <c r="Y2122">
        <v>510</v>
      </c>
    </row>
    <row r="2123" spans="1:25" x14ac:dyDescent="0.25">
      <c r="A2123" s="9" t="s">
        <v>3120</v>
      </c>
      <c r="B2123" s="4" t="s">
        <v>2067</v>
      </c>
      <c r="C2123" s="4" t="s">
        <v>2063</v>
      </c>
      <c r="D2123" t="s">
        <v>2068</v>
      </c>
      <c r="E2123" t="s">
        <v>67</v>
      </c>
      <c r="G2123" t="s">
        <v>2057</v>
      </c>
      <c r="H2123" t="s">
        <v>141</v>
      </c>
      <c r="K2123" t="s">
        <v>2058</v>
      </c>
      <c r="L2123" t="s">
        <v>2059</v>
      </c>
      <c r="M2123" t="s">
        <v>2060</v>
      </c>
      <c r="O2123" t="s">
        <v>40</v>
      </c>
      <c r="V2123" t="s">
        <v>2061</v>
      </c>
      <c r="X2123" t="s">
        <v>267</v>
      </c>
      <c r="Y2123">
        <v>516</v>
      </c>
    </row>
    <row r="2124" spans="1:25" x14ac:dyDescent="0.25">
      <c r="A2124" s="9" t="s">
        <v>3120</v>
      </c>
      <c r="B2124" s="4" t="s">
        <v>2067</v>
      </c>
      <c r="C2124" s="4" t="s">
        <v>2063</v>
      </c>
      <c r="D2124" t="s">
        <v>2068</v>
      </c>
      <c r="E2124" t="s">
        <v>67</v>
      </c>
      <c r="G2124" t="s">
        <v>2057</v>
      </c>
      <c r="H2124" t="s">
        <v>321</v>
      </c>
      <c r="K2124" t="s">
        <v>2058</v>
      </c>
      <c r="L2124" t="s">
        <v>2059</v>
      </c>
      <c r="M2124" t="s">
        <v>2060</v>
      </c>
      <c r="O2124" t="s">
        <v>40</v>
      </c>
      <c r="V2124" t="s">
        <v>2061</v>
      </c>
      <c r="X2124" t="s">
        <v>267</v>
      </c>
      <c r="Y2124">
        <v>566</v>
      </c>
    </row>
    <row r="2125" spans="1:25" x14ac:dyDescent="0.25">
      <c r="A2125" s="9" t="s">
        <v>3120</v>
      </c>
      <c r="B2125" s="4" t="s">
        <v>2067</v>
      </c>
      <c r="C2125" s="4" t="s">
        <v>2063</v>
      </c>
      <c r="D2125" t="s">
        <v>2068</v>
      </c>
      <c r="E2125" t="s">
        <v>67</v>
      </c>
      <c r="G2125" t="s">
        <v>2057</v>
      </c>
      <c r="H2125" t="s">
        <v>6</v>
      </c>
      <c r="K2125" t="s">
        <v>2058</v>
      </c>
      <c r="L2125" t="s">
        <v>2059</v>
      </c>
      <c r="M2125" t="s">
        <v>2060</v>
      </c>
      <c r="O2125" t="s">
        <v>40</v>
      </c>
      <c r="V2125" t="s">
        <v>2061</v>
      </c>
      <c r="X2125" t="s">
        <v>267</v>
      </c>
      <c r="Y2125">
        <v>574</v>
      </c>
    </row>
    <row r="2126" spans="1:25" x14ac:dyDescent="0.25">
      <c r="A2126" s="9" t="s">
        <v>3120</v>
      </c>
      <c r="B2126" s="4" t="s">
        <v>2067</v>
      </c>
      <c r="C2126" s="4" t="s">
        <v>2063</v>
      </c>
      <c r="D2126" t="s">
        <v>2068</v>
      </c>
      <c r="E2126" t="s">
        <v>67</v>
      </c>
      <c r="G2126" t="s">
        <v>2057</v>
      </c>
      <c r="H2126" t="s">
        <v>127</v>
      </c>
      <c r="K2126" t="s">
        <v>2058</v>
      </c>
      <c r="L2126" t="s">
        <v>2059</v>
      </c>
      <c r="M2126" t="s">
        <v>2060</v>
      </c>
      <c r="O2126" t="s">
        <v>40</v>
      </c>
      <c r="V2126" t="s">
        <v>2061</v>
      </c>
      <c r="X2126" t="s">
        <v>267</v>
      </c>
      <c r="Y2126">
        <v>590</v>
      </c>
    </row>
    <row r="2127" spans="1:25" x14ac:dyDescent="0.25">
      <c r="A2127" s="9" t="s">
        <v>3121</v>
      </c>
      <c r="B2127" s="4" t="s">
        <v>2069</v>
      </c>
      <c r="C2127" s="4" t="s">
        <v>2063</v>
      </c>
      <c r="D2127" t="s">
        <v>2070</v>
      </c>
      <c r="E2127" t="s">
        <v>67</v>
      </c>
      <c r="G2127" t="s">
        <v>2057</v>
      </c>
      <c r="H2127" t="s">
        <v>3230</v>
      </c>
      <c r="K2127" t="s">
        <v>2058</v>
      </c>
      <c r="L2127" t="s">
        <v>2059</v>
      </c>
      <c r="M2127" t="s">
        <v>2060</v>
      </c>
      <c r="O2127" t="s">
        <v>40</v>
      </c>
      <c r="V2127" t="s">
        <v>2061</v>
      </c>
      <c r="X2127" t="s">
        <v>267</v>
      </c>
      <c r="Y2127">
        <v>560</v>
      </c>
    </row>
    <row r="2128" spans="1:25" x14ac:dyDescent="0.25">
      <c r="A2128" s="9" t="s">
        <v>3121</v>
      </c>
      <c r="B2128" s="4" t="s">
        <v>2069</v>
      </c>
      <c r="C2128" s="4" t="s">
        <v>2063</v>
      </c>
      <c r="D2128" t="s">
        <v>2070</v>
      </c>
      <c r="E2128" t="s">
        <v>67</v>
      </c>
      <c r="G2128" t="s">
        <v>2057</v>
      </c>
      <c r="H2128" t="s">
        <v>163</v>
      </c>
      <c r="K2128" t="s">
        <v>2058</v>
      </c>
      <c r="L2128" t="s">
        <v>2059</v>
      </c>
      <c r="M2128" t="s">
        <v>2060</v>
      </c>
      <c r="O2128" t="s">
        <v>40</v>
      </c>
      <c r="V2128" t="s">
        <v>2061</v>
      </c>
      <c r="X2128" t="s">
        <v>267</v>
      </c>
      <c r="Y2128">
        <v>561</v>
      </c>
    </row>
    <row r="2129" spans="1:28" x14ac:dyDescent="0.25">
      <c r="A2129" s="9" t="s">
        <v>3121</v>
      </c>
      <c r="B2129" s="4" t="s">
        <v>2069</v>
      </c>
      <c r="C2129" s="4" t="s">
        <v>2063</v>
      </c>
      <c r="D2129" t="s">
        <v>2070</v>
      </c>
      <c r="E2129" t="s">
        <v>67</v>
      </c>
      <c r="G2129" t="s">
        <v>2057</v>
      </c>
      <c r="H2129" t="s">
        <v>147</v>
      </c>
      <c r="K2129" t="s">
        <v>2058</v>
      </c>
      <c r="L2129" t="s">
        <v>2059</v>
      </c>
      <c r="M2129" t="s">
        <v>2060</v>
      </c>
      <c r="O2129" t="s">
        <v>40</v>
      </c>
      <c r="V2129" t="s">
        <v>2061</v>
      </c>
      <c r="X2129" t="s">
        <v>267</v>
      </c>
      <c r="Y2129">
        <v>568</v>
      </c>
    </row>
    <row r="2130" spans="1:28" x14ac:dyDescent="0.25">
      <c r="A2130" s="9" t="s">
        <v>3122</v>
      </c>
      <c r="B2130" s="4">
        <v>771727475577</v>
      </c>
      <c r="C2130" s="4">
        <v>77172475587</v>
      </c>
      <c r="D2130" t="s">
        <v>2071</v>
      </c>
      <c r="E2130" t="s">
        <v>25</v>
      </c>
      <c r="G2130" t="s">
        <v>2045</v>
      </c>
      <c r="K2130" t="s">
        <v>50</v>
      </c>
      <c r="L2130" t="s">
        <v>2046</v>
      </c>
      <c r="M2130" t="s">
        <v>2047</v>
      </c>
      <c r="O2130" t="s">
        <v>2048</v>
      </c>
      <c r="P2130" t="s">
        <v>2049</v>
      </c>
      <c r="S2130" t="s">
        <v>2047</v>
      </c>
      <c r="U2130" t="s">
        <v>2048</v>
      </c>
      <c r="V2130">
        <v>10001</v>
      </c>
      <c r="W2130">
        <v>10001</v>
      </c>
      <c r="X2130" t="s">
        <v>290</v>
      </c>
    </row>
    <row r="2131" spans="1:28" x14ac:dyDescent="0.25">
      <c r="A2131" s="9" t="s">
        <v>3123</v>
      </c>
      <c r="B2131" s="4" t="s">
        <v>2072</v>
      </c>
      <c r="C2131" s="4" t="s">
        <v>2073</v>
      </c>
      <c r="D2131" t="s">
        <v>1135</v>
      </c>
      <c r="E2131" t="s">
        <v>1</v>
      </c>
      <c r="F2131" t="s">
        <v>44</v>
      </c>
      <c r="G2131" t="s">
        <v>1136</v>
      </c>
      <c r="K2131" t="s">
        <v>1137</v>
      </c>
      <c r="L2131" t="s">
        <v>1138</v>
      </c>
      <c r="M2131" t="s">
        <v>1139</v>
      </c>
      <c r="N2131" t="s">
        <v>1140</v>
      </c>
      <c r="P2131" t="s">
        <v>113</v>
      </c>
      <c r="Q2131" t="s">
        <v>1141</v>
      </c>
      <c r="T2131" t="s">
        <v>1140</v>
      </c>
      <c r="Y2131" t="s">
        <v>887</v>
      </c>
      <c r="Z2131">
        <v>10008</v>
      </c>
      <c r="AA2131" t="s">
        <v>55</v>
      </c>
    </row>
    <row r="2132" spans="1:28" x14ac:dyDescent="0.25">
      <c r="A2132" s="9" t="s">
        <v>3123</v>
      </c>
      <c r="B2132" s="4" t="s">
        <v>2072</v>
      </c>
      <c r="C2132" s="4" t="s">
        <v>2073</v>
      </c>
      <c r="D2132" t="s">
        <v>1135</v>
      </c>
      <c r="E2132" t="s">
        <v>1</v>
      </c>
      <c r="F2132" t="s">
        <v>44</v>
      </c>
      <c r="G2132" t="s">
        <v>1136</v>
      </c>
      <c r="K2132" t="s">
        <v>1137</v>
      </c>
      <c r="L2132" t="s">
        <v>1138</v>
      </c>
      <c r="M2132" t="s">
        <v>1139</v>
      </c>
      <c r="N2132" t="s">
        <v>1140</v>
      </c>
      <c r="P2132" t="s">
        <v>113</v>
      </c>
      <c r="Q2132" t="s">
        <v>1141</v>
      </c>
      <c r="T2132" t="s">
        <v>1140</v>
      </c>
      <c r="Y2132" t="s">
        <v>887</v>
      </c>
      <c r="Z2132">
        <v>560</v>
      </c>
      <c r="AA2132" t="s">
        <v>161</v>
      </c>
      <c r="AB2132" t="s">
        <v>162</v>
      </c>
    </row>
    <row r="2133" spans="1:28" x14ac:dyDescent="0.25">
      <c r="A2133" s="9" t="s">
        <v>3124</v>
      </c>
      <c r="B2133" s="4">
        <v>97144048555</v>
      </c>
      <c r="C2133" s="4">
        <v>97144048556</v>
      </c>
      <c r="D2133" t="s">
        <v>1135</v>
      </c>
      <c r="E2133" t="s">
        <v>1</v>
      </c>
      <c r="F2133" t="s">
        <v>1459</v>
      </c>
      <c r="G2133" t="s">
        <v>1136</v>
      </c>
      <c r="K2133" t="s">
        <v>1137</v>
      </c>
      <c r="L2133" t="s">
        <v>1138</v>
      </c>
      <c r="M2133" t="s">
        <v>1139</v>
      </c>
      <c r="N2133" t="s">
        <v>1140</v>
      </c>
      <c r="P2133" t="s">
        <v>113</v>
      </c>
      <c r="Q2133" t="s">
        <v>1141</v>
      </c>
      <c r="T2133" t="s">
        <v>1140</v>
      </c>
      <c r="Y2133" t="s">
        <v>887</v>
      </c>
      <c r="Z2133">
        <v>10002</v>
      </c>
      <c r="AA2133" t="s">
        <v>45</v>
      </c>
    </row>
    <row r="2134" spans="1:28" x14ac:dyDescent="0.25">
      <c r="A2134" s="9" t="s">
        <v>3124</v>
      </c>
      <c r="B2134" s="4">
        <v>97144048555</v>
      </c>
      <c r="C2134" s="4">
        <v>97144048556</v>
      </c>
      <c r="D2134" t="s">
        <v>1135</v>
      </c>
      <c r="E2134" t="s">
        <v>1</v>
      </c>
      <c r="F2134" t="s">
        <v>1459</v>
      </c>
      <c r="G2134" t="s">
        <v>1136</v>
      </c>
      <c r="K2134" t="s">
        <v>1137</v>
      </c>
      <c r="L2134" t="s">
        <v>1138</v>
      </c>
      <c r="M2134" t="s">
        <v>1139</v>
      </c>
      <c r="N2134" t="s">
        <v>1140</v>
      </c>
      <c r="P2134" t="s">
        <v>113</v>
      </c>
      <c r="Q2134" t="s">
        <v>1141</v>
      </c>
      <c r="T2134" t="s">
        <v>1140</v>
      </c>
      <c r="Y2134" t="s">
        <v>887</v>
      </c>
      <c r="Z2134">
        <v>501</v>
      </c>
      <c r="AA2134" t="s">
        <v>100</v>
      </c>
    </row>
    <row r="2135" spans="1:28" x14ac:dyDescent="0.25">
      <c r="A2135" s="9" t="s">
        <v>3124</v>
      </c>
      <c r="B2135" s="4">
        <v>97144048555</v>
      </c>
      <c r="C2135" s="4">
        <v>97144048556</v>
      </c>
      <c r="D2135" t="s">
        <v>1135</v>
      </c>
      <c r="E2135" t="s">
        <v>1</v>
      </c>
      <c r="F2135" t="s">
        <v>1459</v>
      </c>
      <c r="G2135" t="s">
        <v>1136</v>
      </c>
      <c r="K2135" t="s">
        <v>1137</v>
      </c>
      <c r="L2135" t="s">
        <v>1138</v>
      </c>
      <c r="M2135" t="s">
        <v>1139</v>
      </c>
      <c r="N2135" t="s">
        <v>1140</v>
      </c>
      <c r="P2135" t="s">
        <v>113</v>
      </c>
      <c r="Q2135" t="s">
        <v>1141</v>
      </c>
      <c r="T2135" t="s">
        <v>1140</v>
      </c>
      <c r="Y2135" t="s">
        <v>887</v>
      </c>
      <c r="Z2135">
        <v>506</v>
      </c>
      <c r="AA2135" t="s">
        <v>46</v>
      </c>
    </row>
    <row r="2136" spans="1:28" x14ac:dyDescent="0.25">
      <c r="A2136" s="9" t="s">
        <v>3124</v>
      </c>
      <c r="B2136" s="4">
        <v>97144048555</v>
      </c>
      <c r="C2136" s="4">
        <v>97144048556</v>
      </c>
      <c r="D2136" t="s">
        <v>1135</v>
      </c>
      <c r="E2136" t="s">
        <v>1</v>
      </c>
      <c r="F2136" t="s">
        <v>1459</v>
      </c>
      <c r="G2136" t="s">
        <v>1136</v>
      </c>
      <c r="K2136" t="s">
        <v>1137</v>
      </c>
      <c r="L2136" t="s">
        <v>1138</v>
      </c>
      <c r="M2136" t="s">
        <v>1139</v>
      </c>
      <c r="N2136" t="s">
        <v>1140</v>
      </c>
      <c r="P2136" t="s">
        <v>113</v>
      </c>
      <c r="Q2136" t="s">
        <v>1141</v>
      </c>
      <c r="T2136" t="s">
        <v>1140</v>
      </c>
      <c r="Y2136" t="s">
        <v>887</v>
      </c>
      <c r="Z2136">
        <v>562</v>
      </c>
      <c r="AA2136" t="s">
        <v>320</v>
      </c>
    </row>
    <row r="2137" spans="1:28" x14ac:dyDescent="0.25">
      <c r="A2137" s="9" t="s">
        <v>3125</v>
      </c>
      <c r="D2137" t="s">
        <v>1135</v>
      </c>
      <c r="E2137" t="s">
        <v>1</v>
      </c>
      <c r="G2137" t="s">
        <v>1136</v>
      </c>
      <c r="K2137" t="s">
        <v>1137</v>
      </c>
      <c r="L2137" t="s">
        <v>1138</v>
      </c>
      <c r="M2137" t="s">
        <v>1139</v>
      </c>
      <c r="N2137" t="s">
        <v>1140</v>
      </c>
      <c r="P2137" t="s">
        <v>113</v>
      </c>
      <c r="Q2137" t="s">
        <v>1141</v>
      </c>
      <c r="T2137" t="s">
        <v>1140</v>
      </c>
      <c r="Y2137" t="s">
        <v>887</v>
      </c>
      <c r="Z2137">
        <v>560</v>
      </c>
      <c r="AA2137" t="s">
        <v>161</v>
      </c>
      <c r="AB2137" t="s">
        <v>162</v>
      </c>
    </row>
    <row r="2138" spans="1:28" x14ac:dyDescent="0.25">
      <c r="A2138" s="9" t="s">
        <v>3126</v>
      </c>
      <c r="B2138" s="4" t="s">
        <v>2074</v>
      </c>
      <c r="C2138" s="4" t="s">
        <v>2075</v>
      </c>
      <c r="D2138" t="s">
        <v>1135</v>
      </c>
      <c r="E2138" t="s">
        <v>1</v>
      </c>
      <c r="G2138" t="s">
        <v>1136</v>
      </c>
      <c r="K2138" t="s">
        <v>1137</v>
      </c>
      <c r="L2138" t="s">
        <v>1138</v>
      </c>
      <c r="M2138" t="s">
        <v>1139</v>
      </c>
      <c r="N2138" t="s">
        <v>1140</v>
      </c>
      <c r="P2138" t="s">
        <v>113</v>
      </c>
      <c r="Q2138" t="s">
        <v>1141</v>
      </c>
      <c r="T2138" t="s">
        <v>1140</v>
      </c>
      <c r="Y2138" t="s">
        <v>887</v>
      </c>
      <c r="Z2138">
        <v>579</v>
      </c>
      <c r="AA2138" t="s">
        <v>142</v>
      </c>
    </row>
    <row r="2139" spans="1:28" x14ac:dyDescent="0.25">
      <c r="A2139" s="9" t="s">
        <v>3126</v>
      </c>
      <c r="B2139" s="4" t="s">
        <v>2074</v>
      </c>
      <c r="C2139" s="4" t="s">
        <v>2075</v>
      </c>
      <c r="D2139" t="s">
        <v>1135</v>
      </c>
      <c r="E2139" t="s">
        <v>1</v>
      </c>
      <c r="G2139" t="s">
        <v>1136</v>
      </c>
      <c r="K2139" t="s">
        <v>1137</v>
      </c>
      <c r="L2139" t="s">
        <v>1138</v>
      </c>
      <c r="M2139" t="s">
        <v>1139</v>
      </c>
      <c r="N2139" t="s">
        <v>1140</v>
      </c>
      <c r="P2139" t="s">
        <v>113</v>
      </c>
      <c r="Q2139" t="s">
        <v>1141</v>
      </c>
      <c r="T2139" t="s">
        <v>1140</v>
      </c>
      <c r="Y2139" t="s">
        <v>887</v>
      </c>
      <c r="Z2139">
        <v>565</v>
      </c>
      <c r="AA2139" t="s">
        <v>8</v>
      </c>
      <c r="AB2139" t="s">
        <v>9</v>
      </c>
    </row>
    <row r="2140" spans="1:28" x14ac:dyDescent="0.25">
      <c r="A2140" s="9" t="s">
        <v>3127</v>
      </c>
      <c r="B2140" s="4" t="s">
        <v>2076</v>
      </c>
      <c r="C2140" s="4" t="s">
        <v>2077</v>
      </c>
      <c r="D2140" t="s">
        <v>1135</v>
      </c>
      <c r="E2140" t="s">
        <v>1</v>
      </c>
      <c r="G2140" t="s">
        <v>1136</v>
      </c>
      <c r="K2140" t="s">
        <v>1137</v>
      </c>
      <c r="L2140" t="s">
        <v>1138</v>
      </c>
      <c r="M2140" t="s">
        <v>1139</v>
      </c>
      <c r="N2140" t="s">
        <v>1140</v>
      </c>
      <c r="P2140" t="s">
        <v>113</v>
      </c>
      <c r="Q2140" t="s">
        <v>1141</v>
      </c>
      <c r="T2140" t="s">
        <v>1140</v>
      </c>
      <c r="Y2140" t="s">
        <v>887</v>
      </c>
      <c r="Z2140">
        <v>515</v>
      </c>
      <c r="AA2140" t="s">
        <v>126</v>
      </c>
    </row>
    <row r="2141" spans="1:28" x14ac:dyDescent="0.25">
      <c r="A2141" s="9" t="s">
        <v>3127</v>
      </c>
      <c r="B2141" s="4" t="s">
        <v>2076</v>
      </c>
      <c r="C2141" s="4" t="s">
        <v>2077</v>
      </c>
      <c r="D2141" t="s">
        <v>1135</v>
      </c>
      <c r="E2141" t="s">
        <v>1</v>
      </c>
      <c r="G2141" t="s">
        <v>1136</v>
      </c>
      <c r="K2141" t="s">
        <v>1137</v>
      </c>
      <c r="L2141" t="s">
        <v>1138</v>
      </c>
      <c r="M2141" t="s">
        <v>1139</v>
      </c>
      <c r="N2141" t="s">
        <v>1140</v>
      </c>
      <c r="P2141" t="s">
        <v>113</v>
      </c>
      <c r="Q2141" t="s">
        <v>1141</v>
      </c>
      <c r="T2141" t="s">
        <v>1140</v>
      </c>
      <c r="Y2141" t="s">
        <v>887</v>
      </c>
      <c r="Z2141">
        <v>574</v>
      </c>
      <c r="AA2141" t="s">
        <v>6</v>
      </c>
    </row>
    <row r="2142" spans="1:28" x14ac:dyDescent="0.25">
      <c r="A2142" s="9" t="s">
        <v>3128</v>
      </c>
      <c r="B2142" s="4" t="s">
        <v>2078</v>
      </c>
      <c r="C2142" s="4" t="s">
        <v>2079</v>
      </c>
      <c r="D2142" t="s">
        <v>1135</v>
      </c>
      <c r="E2142" t="s">
        <v>25</v>
      </c>
      <c r="G2142" t="s">
        <v>1136</v>
      </c>
      <c r="K2142" t="s">
        <v>1137</v>
      </c>
      <c r="L2142" t="s">
        <v>1138</v>
      </c>
      <c r="M2142" t="s">
        <v>1139</v>
      </c>
      <c r="N2142" t="s">
        <v>1140</v>
      </c>
      <c r="P2142" t="s">
        <v>113</v>
      </c>
      <c r="Q2142" t="s">
        <v>1141</v>
      </c>
      <c r="T2142" t="s">
        <v>1140</v>
      </c>
      <c r="Y2142" t="s">
        <v>887</v>
      </c>
      <c r="Z2142">
        <v>568</v>
      </c>
      <c r="AA2142" t="s">
        <v>147</v>
      </c>
    </row>
    <row r="2143" spans="1:28" x14ac:dyDescent="0.25">
      <c r="A2143" s="9" t="s">
        <v>3129</v>
      </c>
      <c r="B2143" s="4" t="s">
        <v>2080</v>
      </c>
      <c r="C2143" s="4" t="s">
        <v>2081</v>
      </c>
      <c r="D2143" t="s">
        <v>1135</v>
      </c>
      <c r="E2143" t="s">
        <v>25</v>
      </c>
      <c r="G2143" t="s">
        <v>1136</v>
      </c>
      <c r="K2143" t="s">
        <v>1137</v>
      </c>
      <c r="L2143" t="s">
        <v>1138</v>
      </c>
      <c r="M2143" t="s">
        <v>1139</v>
      </c>
      <c r="N2143" t="s">
        <v>1140</v>
      </c>
      <c r="P2143" t="s">
        <v>113</v>
      </c>
      <c r="Q2143" t="s">
        <v>1141</v>
      </c>
      <c r="T2143" t="s">
        <v>1140</v>
      </c>
      <c r="Y2143" t="s">
        <v>887</v>
      </c>
      <c r="Z2143">
        <v>563</v>
      </c>
      <c r="AA2143" t="s">
        <v>144</v>
      </c>
    </row>
    <row r="2144" spans="1:28" x14ac:dyDescent="0.25">
      <c r="A2144" s="9" t="s">
        <v>3130</v>
      </c>
      <c r="B2144" s="4">
        <f>353-1-234-4061</f>
        <v>-3943</v>
      </c>
      <c r="C2144" s="4">
        <f t="shared" ref="C2144:C2156" si="14">353-1-234-4001</f>
        <v>-3883</v>
      </c>
      <c r="D2144" t="s">
        <v>2082</v>
      </c>
      <c r="E2144" t="s">
        <v>1</v>
      </c>
      <c r="F2144" t="s">
        <v>552</v>
      </c>
      <c r="G2144" t="s">
        <v>1146</v>
      </c>
      <c r="L2144" t="s">
        <v>1147</v>
      </c>
      <c r="M2144" t="s">
        <v>1148</v>
      </c>
      <c r="O2144" t="s">
        <v>1149</v>
      </c>
      <c r="V2144">
        <v>2</v>
      </c>
      <c r="X2144" t="s">
        <v>157</v>
      </c>
      <c r="Y2144">
        <v>10002</v>
      </c>
      <c r="Z2144" t="s">
        <v>45</v>
      </c>
    </row>
    <row r="2145" spans="1:28" x14ac:dyDescent="0.25">
      <c r="A2145" s="9" t="s">
        <v>3130</v>
      </c>
      <c r="B2145" s="4">
        <f>353-1-234-4061</f>
        <v>-3943</v>
      </c>
      <c r="C2145" s="4">
        <f t="shared" si="14"/>
        <v>-3883</v>
      </c>
      <c r="D2145" t="s">
        <v>2082</v>
      </c>
      <c r="E2145" t="s">
        <v>1</v>
      </c>
      <c r="F2145" t="s">
        <v>552</v>
      </c>
      <c r="G2145" t="s">
        <v>1146</v>
      </c>
      <c r="L2145" t="s">
        <v>1147</v>
      </c>
      <c r="M2145" t="s">
        <v>1148</v>
      </c>
      <c r="O2145" t="s">
        <v>1149</v>
      </c>
      <c r="V2145">
        <v>2</v>
      </c>
      <c r="X2145" t="s">
        <v>157</v>
      </c>
      <c r="Y2145">
        <v>515</v>
      </c>
      <c r="Z2145" t="s">
        <v>126</v>
      </c>
    </row>
    <row r="2146" spans="1:28" x14ac:dyDescent="0.25">
      <c r="A2146" s="9" t="s">
        <v>3130</v>
      </c>
      <c r="B2146" s="4">
        <f>353-1-234-4061</f>
        <v>-3943</v>
      </c>
      <c r="C2146" s="4">
        <f t="shared" si="14"/>
        <v>-3883</v>
      </c>
      <c r="D2146" t="s">
        <v>2082</v>
      </c>
      <c r="E2146" t="s">
        <v>1</v>
      </c>
      <c r="F2146" t="s">
        <v>552</v>
      </c>
      <c r="G2146" t="s">
        <v>1146</v>
      </c>
      <c r="L2146" t="s">
        <v>1147</v>
      </c>
      <c r="M2146" t="s">
        <v>1148</v>
      </c>
      <c r="O2146" t="s">
        <v>1149</v>
      </c>
      <c r="V2146">
        <v>2</v>
      </c>
      <c r="X2146" t="s">
        <v>157</v>
      </c>
      <c r="Y2146">
        <v>568</v>
      </c>
      <c r="Z2146" t="s">
        <v>147</v>
      </c>
    </row>
    <row r="2147" spans="1:28" x14ac:dyDescent="0.25">
      <c r="A2147" s="9" t="s">
        <v>3131</v>
      </c>
      <c r="B2147" s="4">
        <f>353-1-234-4019</f>
        <v>-3901</v>
      </c>
      <c r="C2147" s="4">
        <f t="shared" si="14"/>
        <v>-3883</v>
      </c>
      <c r="D2147" t="s">
        <v>2083</v>
      </c>
      <c r="E2147" t="s">
        <v>67</v>
      </c>
      <c r="G2147" t="s">
        <v>1146</v>
      </c>
      <c r="L2147" t="s">
        <v>1147</v>
      </c>
      <c r="M2147" t="s">
        <v>1148</v>
      </c>
      <c r="O2147" t="s">
        <v>1149</v>
      </c>
      <c r="V2147">
        <v>2</v>
      </c>
      <c r="X2147" t="s">
        <v>157</v>
      </c>
      <c r="Y2147">
        <v>10002</v>
      </c>
      <c r="Z2147" t="s">
        <v>45</v>
      </c>
    </row>
    <row r="2148" spans="1:28" x14ac:dyDescent="0.25">
      <c r="A2148" s="9" t="s">
        <v>3131</v>
      </c>
      <c r="B2148" s="4">
        <f>353-1-234-4019</f>
        <v>-3901</v>
      </c>
      <c r="C2148" s="4">
        <f t="shared" si="14"/>
        <v>-3883</v>
      </c>
      <c r="D2148" t="s">
        <v>2083</v>
      </c>
      <c r="E2148" t="s">
        <v>67</v>
      </c>
      <c r="G2148" t="s">
        <v>1146</v>
      </c>
      <c r="L2148" t="s">
        <v>1147</v>
      </c>
      <c r="M2148" t="s">
        <v>1148</v>
      </c>
      <c r="O2148" t="s">
        <v>1149</v>
      </c>
      <c r="V2148">
        <v>2</v>
      </c>
      <c r="X2148" t="s">
        <v>157</v>
      </c>
      <c r="Y2148">
        <v>560</v>
      </c>
      <c r="Z2148" t="s">
        <v>161</v>
      </c>
      <c r="AA2148" t="s">
        <v>162</v>
      </c>
    </row>
    <row r="2149" spans="1:28" x14ac:dyDescent="0.25">
      <c r="A2149" s="9" t="s">
        <v>3131</v>
      </c>
      <c r="B2149" s="4">
        <f>353-1-234-4019</f>
        <v>-3901</v>
      </c>
      <c r="C2149" s="4">
        <f t="shared" si="14"/>
        <v>-3883</v>
      </c>
      <c r="D2149" t="s">
        <v>2083</v>
      </c>
      <c r="E2149" t="s">
        <v>67</v>
      </c>
      <c r="G2149" t="s">
        <v>1146</v>
      </c>
      <c r="L2149" t="s">
        <v>1147</v>
      </c>
      <c r="M2149" t="s">
        <v>1148</v>
      </c>
      <c r="O2149" t="s">
        <v>1149</v>
      </c>
      <c r="V2149">
        <v>2</v>
      </c>
      <c r="X2149" t="s">
        <v>157</v>
      </c>
      <c r="Y2149">
        <v>574</v>
      </c>
      <c r="Z2149" t="s">
        <v>6</v>
      </c>
    </row>
    <row r="2150" spans="1:28" x14ac:dyDescent="0.25">
      <c r="A2150" s="9" t="s">
        <v>3131</v>
      </c>
      <c r="B2150" s="4">
        <f>353-1-234-4019</f>
        <v>-3901</v>
      </c>
      <c r="C2150" s="4">
        <f t="shared" si="14"/>
        <v>-3883</v>
      </c>
      <c r="D2150" t="s">
        <v>2083</v>
      </c>
      <c r="E2150" t="s">
        <v>67</v>
      </c>
      <c r="G2150" t="s">
        <v>1146</v>
      </c>
      <c r="L2150" t="s">
        <v>1147</v>
      </c>
      <c r="M2150" t="s">
        <v>1148</v>
      </c>
      <c r="O2150" t="s">
        <v>1149</v>
      </c>
      <c r="V2150">
        <v>2</v>
      </c>
      <c r="X2150" t="s">
        <v>157</v>
      </c>
      <c r="Y2150">
        <v>576</v>
      </c>
      <c r="Z2150" t="s">
        <v>164</v>
      </c>
    </row>
    <row r="2151" spans="1:28" x14ac:dyDescent="0.25">
      <c r="A2151" s="9" t="s">
        <v>3132</v>
      </c>
      <c r="B2151" s="4">
        <f>353-1-234-4017</f>
        <v>-3899</v>
      </c>
      <c r="C2151" s="4">
        <f t="shared" si="14"/>
        <v>-3883</v>
      </c>
      <c r="D2151" t="s">
        <v>2084</v>
      </c>
      <c r="E2151" t="s">
        <v>1</v>
      </c>
      <c r="G2151" t="s">
        <v>1146</v>
      </c>
      <c r="L2151" t="s">
        <v>1147</v>
      </c>
      <c r="M2151" t="s">
        <v>1148</v>
      </c>
      <c r="O2151" t="s">
        <v>1149</v>
      </c>
      <c r="V2151">
        <v>2</v>
      </c>
      <c r="X2151" t="s">
        <v>157</v>
      </c>
      <c r="Y2151">
        <v>10002</v>
      </c>
      <c r="Z2151" t="s">
        <v>45</v>
      </c>
    </row>
    <row r="2152" spans="1:28" x14ac:dyDescent="0.25">
      <c r="A2152" s="9" t="s">
        <v>3132</v>
      </c>
      <c r="B2152" s="4">
        <f>353-1-234-4017</f>
        <v>-3899</v>
      </c>
      <c r="C2152" s="4">
        <f t="shared" si="14"/>
        <v>-3883</v>
      </c>
      <c r="D2152" t="s">
        <v>2084</v>
      </c>
      <c r="E2152" t="s">
        <v>1</v>
      </c>
      <c r="G2152" t="s">
        <v>1146</v>
      </c>
      <c r="L2152" t="s">
        <v>1147</v>
      </c>
      <c r="M2152" t="s">
        <v>1148</v>
      </c>
      <c r="O2152" t="s">
        <v>1149</v>
      </c>
      <c r="V2152">
        <v>2</v>
      </c>
      <c r="X2152" t="s">
        <v>157</v>
      </c>
      <c r="Y2152">
        <v>10004</v>
      </c>
      <c r="Z2152" t="s">
        <v>195</v>
      </c>
    </row>
    <row r="2153" spans="1:28" x14ac:dyDescent="0.25">
      <c r="A2153" s="9" t="s">
        <v>3132</v>
      </c>
      <c r="B2153" s="4">
        <f>353-1-234-4017</f>
        <v>-3899</v>
      </c>
      <c r="C2153" s="4">
        <f t="shared" si="14"/>
        <v>-3883</v>
      </c>
      <c r="D2153" t="s">
        <v>2084</v>
      </c>
      <c r="E2153" t="s">
        <v>1</v>
      </c>
      <c r="G2153" t="s">
        <v>1146</v>
      </c>
      <c r="L2153" t="s">
        <v>1147</v>
      </c>
      <c r="M2153" t="s">
        <v>1148</v>
      </c>
      <c r="O2153" t="s">
        <v>1149</v>
      </c>
      <c r="V2153">
        <v>2</v>
      </c>
      <c r="X2153" t="s">
        <v>157</v>
      </c>
      <c r="Y2153">
        <v>579</v>
      </c>
      <c r="Z2153" t="s">
        <v>142</v>
      </c>
    </row>
    <row r="2154" spans="1:28" x14ac:dyDescent="0.25">
      <c r="A2154" s="9" t="s">
        <v>3132</v>
      </c>
      <c r="B2154" s="4">
        <f>353-1-234-4017</f>
        <v>-3899</v>
      </c>
      <c r="C2154" s="4">
        <f t="shared" si="14"/>
        <v>-3883</v>
      </c>
      <c r="D2154" t="s">
        <v>2084</v>
      </c>
      <c r="E2154" t="s">
        <v>1</v>
      </c>
      <c r="G2154" t="s">
        <v>1146</v>
      </c>
      <c r="L2154" t="s">
        <v>1147</v>
      </c>
      <c r="M2154" t="s">
        <v>1148</v>
      </c>
      <c r="O2154" t="s">
        <v>1149</v>
      </c>
      <c r="V2154">
        <v>2</v>
      </c>
      <c r="X2154" t="s">
        <v>157</v>
      </c>
      <c r="Y2154">
        <v>565</v>
      </c>
      <c r="Z2154" t="s">
        <v>8</v>
      </c>
      <c r="AA2154" t="s">
        <v>9</v>
      </c>
    </row>
    <row r="2155" spans="1:28" x14ac:dyDescent="0.25">
      <c r="A2155" s="9" t="s">
        <v>3132</v>
      </c>
      <c r="B2155" s="4">
        <f>353-1-234-4017</f>
        <v>-3899</v>
      </c>
      <c r="C2155" s="4">
        <f t="shared" si="14"/>
        <v>-3883</v>
      </c>
      <c r="D2155" t="s">
        <v>2084</v>
      </c>
      <c r="E2155" t="s">
        <v>1</v>
      </c>
      <c r="G2155" t="s">
        <v>1146</v>
      </c>
      <c r="L2155" t="s">
        <v>1147</v>
      </c>
      <c r="M2155" t="s">
        <v>1148</v>
      </c>
      <c r="O2155" t="s">
        <v>1149</v>
      </c>
      <c r="V2155">
        <v>2</v>
      </c>
      <c r="X2155" t="s">
        <v>157</v>
      </c>
      <c r="Y2155">
        <v>508</v>
      </c>
      <c r="Z2155" t="s">
        <v>81</v>
      </c>
    </row>
    <row r="2156" spans="1:28" x14ac:dyDescent="0.25">
      <c r="A2156" s="9" t="s">
        <v>3133</v>
      </c>
      <c r="B2156" s="4">
        <f>353-1-234-4018</f>
        <v>-3900</v>
      </c>
      <c r="C2156" s="4">
        <f t="shared" si="14"/>
        <v>-3883</v>
      </c>
      <c r="D2156" t="s">
        <v>2085</v>
      </c>
      <c r="E2156" t="s">
        <v>25</v>
      </c>
      <c r="G2156" t="s">
        <v>1146</v>
      </c>
      <c r="L2156" t="s">
        <v>1147</v>
      </c>
      <c r="M2156" t="s">
        <v>1148</v>
      </c>
      <c r="O2156" t="s">
        <v>1149</v>
      </c>
      <c r="V2156">
        <v>2</v>
      </c>
      <c r="X2156" t="s">
        <v>157</v>
      </c>
    </row>
    <row r="2157" spans="1:28" x14ac:dyDescent="0.25">
      <c r="A2157" s="9" t="s">
        <v>3134</v>
      </c>
      <c r="B2157" s="4" t="s">
        <v>2086</v>
      </c>
      <c r="C2157" s="4" t="s">
        <v>2087</v>
      </c>
      <c r="D2157" t="s">
        <v>364</v>
      </c>
      <c r="E2157" t="s">
        <v>151</v>
      </c>
      <c r="F2157" t="s">
        <v>44</v>
      </c>
      <c r="G2157" t="s">
        <v>2088</v>
      </c>
      <c r="L2157" t="s">
        <v>2089</v>
      </c>
      <c r="M2157" t="s">
        <v>2090</v>
      </c>
      <c r="N2157" t="s">
        <v>2091</v>
      </c>
      <c r="O2157" t="s">
        <v>2092</v>
      </c>
      <c r="Q2157" t="s">
        <v>370</v>
      </c>
      <c r="X2157">
        <v>510015</v>
      </c>
      <c r="Z2157" t="s">
        <v>2093</v>
      </c>
      <c r="AA2157">
        <v>10002</v>
      </c>
      <c r="AB2157" t="s">
        <v>45</v>
      </c>
    </row>
    <row r="2158" spans="1:28" x14ac:dyDescent="0.25">
      <c r="A2158" s="9" t="s">
        <v>3134</v>
      </c>
      <c r="B2158" s="4" t="s">
        <v>2086</v>
      </c>
      <c r="C2158" s="4" t="s">
        <v>2087</v>
      </c>
      <c r="D2158" t="s">
        <v>364</v>
      </c>
      <c r="E2158" t="s">
        <v>151</v>
      </c>
      <c r="F2158" t="s">
        <v>44</v>
      </c>
      <c r="G2158" t="s">
        <v>2088</v>
      </c>
      <c r="L2158" t="s">
        <v>2089</v>
      </c>
      <c r="M2158" t="s">
        <v>2090</v>
      </c>
      <c r="N2158" t="s">
        <v>2091</v>
      </c>
      <c r="O2158" t="s">
        <v>2092</v>
      </c>
      <c r="Q2158" t="s">
        <v>370</v>
      </c>
      <c r="X2158">
        <v>510015</v>
      </c>
      <c r="Z2158" t="s">
        <v>2093</v>
      </c>
      <c r="AA2158">
        <v>10004</v>
      </c>
      <c r="AB2158" t="s">
        <v>195</v>
      </c>
    </row>
    <row r="2159" spans="1:28" x14ac:dyDescent="0.25">
      <c r="A2159" s="9" t="s">
        <v>3134</v>
      </c>
      <c r="B2159" s="4" t="s">
        <v>2086</v>
      </c>
      <c r="C2159" s="4" t="s">
        <v>2087</v>
      </c>
      <c r="D2159" t="s">
        <v>364</v>
      </c>
      <c r="E2159" t="s">
        <v>151</v>
      </c>
      <c r="F2159" t="s">
        <v>44</v>
      </c>
      <c r="G2159" t="s">
        <v>2088</v>
      </c>
      <c r="L2159" t="s">
        <v>2089</v>
      </c>
      <c r="M2159" t="s">
        <v>2090</v>
      </c>
      <c r="N2159" t="s">
        <v>2091</v>
      </c>
      <c r="O2159" t="s">
        <v>2092</v>
      </c>
      <c r="Q2159" t="s">
        <v>370</v>
      </c>
      <c r="X2159">
        <v>510015</v>
      </c>
      <c r="Z2159" t="s">
        <v>2093</v>
      </c>
      <c r="AA2159">
        <v>10008</v>
      </c>
      <c r="AB2159" t="s">
        <v>55</v>
      </c>
    </row>
    <row r="2160" spans="1:28" x14ac:dyDescent="0.25">
      <c r="A2160" s="9" t="s">
        <v>3134</v>
      </c>
      <c r="B2160" s="4" t="s">
        <v>2086</v>
      </c>
      <c r="C2160" s="4" t="s">
        <v>2087</v>
      </c>
      <c r="D2160" t="s">
        <v>364</v>
      </c>
      <c r="E2160" t="s">
        <v>151</v>
      </c>
      <c r="F2160" t="s">
        <v>44</v>
      </c>
      <c r="G2160" t="s">
        <v>2088</v>
      </c>
      <c r="L2160" t="s">
        <v>2089</v>
      </c>
      <c r="M2160" t="s">
        <v>2090</v>
      </c>
      <c r="N2160" t="s">
        <v>2091</v>
      </c>
      <c r="O2160" t="s">
        <v>2092</v>
      </c>
      <c r="Q2160" t="s">
        <v>370</v>
      </c>
      <c r="X2160">
        <v>510015</v>
      </c>
      <c r="Z2160" t="s">
        <v>2093</v>
      </c>
      <c r="AA2160">
        <v>10010</v>
      </c>
      <c r="AB2160" t="s">
        <v>322</v>
      </c>
    </row>
    <row r="2161" spans="1:29" x14ac:dyDescent="0.25">
      <c r="A2161" s="9" t="s">
        <v>3134</v>
      </c>
      <c r="B2161" s="4" t="s">
        <v>2086</v>
      </c>
      <c r="C2161" s="4" t="s">
        <v>2087</v>
      </c>
      <c r="D2161" t="s">
        <v>364</v>
      </c>
      <c r="E2161" t="s">
        <v>151</v>
      </c>
      <c r="F2161" t="s">
        <v>44</v>
      </c>
      <c r="G2161" t="s">
        <v>2088</v>
      </c>
      <c r="L2161" t="s">
        <v>2089</v>
      </c>
      <c r="M2161" t="s">
        <v>2090</v>
      </c>
      <c r="N2161" t="s">
        <v>2091</v>
      </c>
      <c r="O2161" t="s">
        <v>2092</v>
      </c>
      <c r="Q2161" t="s">
        <v>370</v>
      </c>
      <c r="X2161">
        <v>510015</v>
      </c>
      <c r="Z2161" t="s">
        <v>2093</v>
      </c>
      <c r="AA2161">
        <v>501</v>
      </c>
      <c r="AB2161" t="s">
        <v>100</v>
      </c>
    </row>
    <row r="2162" spans="1:29" x14ac:dyDescent="0.25">
      <c r="A2162" s="9" t="s">
        <v>3134</v>
      </c>
      <c r="B2162" s="4" t="s">
        <v>2086</v>
      </c>
      <c r="C2162" s="4" t="s">
        <v>2087</v>
      </c>
      <c r="D2162" t="s">
        <v>364</v>
      </c>
      <c r="E2162" t="s">
        <v>151</v>
      </c>
      <c r="F2162" t="s">
        <v>44</v>
      </c>
      <c r="G2162" t="s">
        <v>2088</v>
      </c>
      <c r="L2162" t="s">
        <v>2089</v>
      </c>
      <c r="M2162" t="s">
        <v>2090</v>
      </c>
      <c r="N2162" t="s">
        <v>2091</v>
      </c>
      <c r="O2162" t="s">
        <v>2092</v>
      </c>
      <c r="Q2162" t="s">
        <v>370</v>
      </c>
      <c r="X2162">
        <v>510015</v>
      </c>
      <c r="Z2162" t="s">
        <v>2093</v>
      </c>
      <c r="AA2162">
        <v>579</v>
      </c>
      <c r="AB2162" t="s">
        <v>142</v>
      </c>
    </row>
    <row r="2163" spans="1:29" x14ac:dyDescent="0.25">
      <c r="A2163" s="9" t="s">
        <v>3134</v>
      </c>
      <c r="B2163" s="4" t="s">
        <v>2086</v>
      </c>
      <c r="C2163" s="4" t="s">
        <v>2087</v>
      </c>
      <c r="D2163" t="s">
        <v>364</v>
      </c>
      <c r="E2163" t="s">
        <v>151</v>
      </c>
      <c r="F2163" t="s">
        <v>44</v>
      </c>
      <c r="G2163" t="s">
        <v>2088</v>
      </c>
      <c r="L2163" t="s">
        <v>2089</v>
      </c>
      <c r="M2163" t="s">
        <v>2090</v>
      </c>
      <c r="N2163" t="s">
        <v>2091</v>
      </c>
      <c r="O2163" t="s">
        <v>2092</v>
      </c>
      <c r="Q2163" t="s">
        <v>370</v>
      </c>
      <c r="X2163">
        <v>510015</v>
      </c>
      <c r="Z2163" t="s">
        <v>2093</v>
      </c>
      <c r="AA2163">
        <v>574</v>
      </c>
      <c r="AB2163" t="s">
        <v>6</v>
      </c>
    </row>
    <row r="2164" spans="1:29" x14ac:dyDescent="0.25">
      <c r="A2164" s="9" t="s">
        <v>3134</v>
      </c>
      <c r="B2164" s="4" t="s">
        <v>2086</v>
      </c>
      <c r="C2164" s="4" t="s">
        <v>2087</v>
      </c>
      <c r="D2164" t="s">
        <v>364</v>
      </c>
      <c r="E2164" t="s">
        <v>151</v>
      </c>
      <c r="F2164" t="s">
        <v>44</v>
      </c>
      <c r="G2164" t="s">
        <v>2088</v>
      </c>
      <c r="L2164" t="s">
        <v>2089</v>
      </c>
      <c r="M2164" t="s">
        <v>2090</v>
      </c>
      <c r="N2164" t="s">
        <v>2091</v>
      </c>
      <c r="O2164" t="s">
        <v>2092</v>
      </c>
      <c r="Q2164" t="s">
        <v>370</v>
      </c>
      <c r="X2164">
        <v>510015</v>
      </c>
      <c r="Z2164" t="s">
        <v>2093</v>
      </c>
      <c r="AA2164">
        <v>575</v>
      </c>
      <c r="AB2164" t="s">
        <v>23</v>
      </c>
    </row>
    <row r="2165" spans="1:29" x14ac:dyDescent="0.25">
      <c r="A2165" s="9" t="s">
        <v>3134</v>
      </c>
      <c r="B2165" s="4" t="s">
        <v>2086</v>
      </c>
      <c r="C2165" s="4" t="s">
        <v>2087</v>
      </c>
      <c r="D2165" t="s">
        <v>364</v>
      </c>
      <c r="E2165" t="s">
        <v>151</v>
      </c>
      <c r="F2165" t="s">
        <v>44</v>
      </c>
      <c r="G2165" t="s">
        <v>2088</v>
      </c>
      <c r="L2165" t="s">
        <v>2089</v>
      </c>
      <c r="M2165" t="s">
        <v>2090</v>
      </c>
      <c r="N2165" t="s">
        <v>2091</v>
      </c>
      <c r="O2165" t="s">
        <v>2092</v>
      </c>
      <c r="Q2165" t="s">
        <v>370</v>
      </c>
      <c r="X2165">
        <v>510015</v>
      </c>
      <c r="Z2165" t="s">
        <v>2093</v>
      </c>
      <c r="AA2165">
        <v>565</v>
      </c>
      <c r="AB2165" t="s">
        <v>8</v>
      </c>
      <c r="AC2165" t="s">
        <v>9</v>
      </c>
    </row>
    <row r="2166" spans="1:29" x14ac:dyDescent="0.25">
      <c r="A2166" s="9" t="s">
        <v>3134</v>
      </c>
      <c r="B2166" s="4" t="s">
        <v>2086</v>
      </c>
      <c r="C2166" s="4" t="s">
        <v>2087</v>
      </c>
      <c r="D2166" t="s">
        <v>364</v>
      </c>
      <c r="E2166" t="s">
        <v>151</v>
      </c>
      <c r="F2166" t="s">
        <v>44</v>
      </c>
      <c r="G2166" t="s">
        <v>2088</v>
      </c>
      <c r="L2166" t="s">
        <v>2089</v>
      </c>
      <c r="M2166" t="s">
        <v>2090</v>
      </c>
      <c r="N2166" t="s">
        <v>2091</v>
      </c>
      <c r="O2166" t="s">
        <v>2092</v>
      </c>
      <c r="Q2166" t="s">
        <v>370</v>
      </c>
      <c r="X2166">
        <v>510015</v>
      </c>
      <c r="Z2166" t="s">
        <v>2093</v>
      </c>
      <c r="AA2166">
        <v>566</v>
      </c>
      <c r="AB2166" t="s">
        <v>321</v>
      </c>
    </row>
    <row r="2167" spans="1:29" x14ac:dyDescent="0.25">
      <c r="A2167" s="9" t="s">
        <v>3134</v>
      </c>
      <c r="B2167" s="4" t="s">
        <v>2086</v>
      </c>
      <c r="C2167" s="4" t="s">
        <v>2087</v>
      </c>
      <c r="D2167" t="s">
        <v>364</v>
      </c>
      <c r="E2167" t="s">
        <v>151</v>
      </c>
      <c r="F2167" t="s">
        <v>44</v>
      </c>
      <c r="G2167" t="s">
        <v>2088</v>
      </c>
      <c r="L2167" t="s">
        <v>2089</v>
      </c>
      <c r="M2167" t="s">
        <v>2090</v>
      </c>
      <c r="N2167" t="s">
        <v>2091</v>
      </c>
      <c r="O2167" t="s">
        <v>2092</v>
      </c>
      <c r="Q2167" t="s">
        <v>370</v>
      </c>
      <c r="X2167">
        <v>510015</v>
      </c>
      <c r="Z2167" t="s">
        <v>2093</v>
      </c>
      <c r="AA2167">
        <v>568</v>
      </c>
      <c r="AB2167" t="s">
        <v>147</v>
      </c>
    </row>
    <row r="2168" spans="1:29" x14ac:dyDescent="0.25">
      <c r="A2168" s="9" t="s">
        <v>3134</v>
      </c>
      <c r="B2168" s="4" t="s">
        <v>2086</v>
      </c>
      <c r="C2168" s="4" t="s">
        <v>2087</v>
      </c>
      <c r="D2168" t="s">
        <v>364</v>
      </c>
      <c r="E2168" t="s">
        <v>151</v>
      </c>
      <c r="F2168" t="s">
        <v>44</v>
      </c>
      <c r="G2168" t="s">
        <v>2088</v>
      </c>
      <c r="L2168" t="s">
        <v>2089</v>
      </c>
      <c r="M2168" t="s">
        <v>2090</v>
      </c>
      <c r="N2168" t="s">
        <v>2091</v>
      </c>
      <c r="O2168" t="s">
        <v>2092</v>
      </c>
      <c r="Q2168" t="s">
        <v>370</v>
      </c>
      <c r="X2168">
        <v>510015</v>
      </c>
      <c r="Z2168" t="s">
        <v>2093</v>
      </c>
      <c r="AA2168">
        <v>572</v>
      </c>
      <c r="AB2168" t="s">
        <v>10</v>
      </c>
    </row>
    <row r="2169" spans="1:29" x14ac:dyDescent="0.25">
      <c r="A2169" s="9" t="s">
        <v>3134</v>
      </c>
      <c r="B2169" s="4" t="s">
        <v>2086</v>
      </c>
      <c r="C2169" s="4" t="s">
        <v>2087</v>
      </c>
      <c r="D2169" t="s">
        <v>364</v>
      </c>
      <c r="E2169" t="s">
        <v>151</v>
      </c>
      <c r="F2169" t="s">
        <v>44</v>
      </c>
      <c r="G2169" t="s">
        <v>2088</v>
      </c>
      <c r="L2169" t="s">
        <v>2089</v>
      </c>
      <c r="M2169" t="s">
        <v>2090</v>
      </c>
      <c r="N2169" t="s">
        <v>2091</v>
      </c>
      <c r="O2169" t="s">
        <v>2092</v>
      </c>
      <c r="Q2169" t="s">
        <v>370</v>
      </c>
      <c r="X2169">
        <v>510015</v>
      </c>
      <c r="Z2169" t="s">
        <v>2093</v>
      </c>
      <c r="AA2169">
        <v>516</v>
      </c>
      <c r="AB2169" t="s">
        <v>141</v>
      </c>
    </row>
    <row r="2170" spans="1:29" x14ac:dyDescent="0.25">
      <c r="A2170" s="9" t="s">
        <v>3134</v>
      </c>
      <c r="B2170" s="4" t="s">
        <v>2086</v>
      </c>
      <c r="C2170" s="4" t="s">
        <v>2087</v>
      </c>
      <c r="D2170" t="s">
        <v>364</v>
      </c>
      <c r="E2170" t="s">
        <v>151</v>
      </c>
      <c r="F2170" t="s">
        <v>44</v>
      </c>
      <c r="G2170" t="s">
        <v>2088</v>
      </c>
      <c r="L2170" t="s">
        <v>2089</v>
      </c>
      <c r="M2170" t="s">
        <v>2090</v>
      </c>
      <c r="N2170" t="s">
        <v>2091</v>
      </c>
      <c r="O2170" t="s">
        <v>2092</v>
      </c>
      <c r="Q2170" t="s">
        <v>370</v>
      </c>
      <c r="X2170">
        <v>510015</v>
      </c>
      <c r="Z2170" t="s">
        <v>2093</v>
      </c>
      <c r="AA2170">
        <v>560</v>
      </c>
      <c r="AB2170" t="s">
        <v>161</v>
      </c>
      <c r="AC2170" t="s">
        <v>162</v>
      </c>
    </row>
    <row r="2171" spans="1:29" x14ac:dyDescent="0.25">
      <c r="A2171" s="9" t="s">
        <v>3134</v>
      </c>
      <c r="B2171" s="4" t="s">
        <v>2086</v>
      </c>
      <c r="C2171" s="4" t="s">
        <v>2087</v>
      </c>
      <c r="D2171" t="s">
        <v>364</v>
      </c>
      <c r="E2171" t="s">
        <v>151</v>
      </c>
      <c r="F2171" t="s">
        <v>44</v>
      </c>
      <c r="G2171" t="s">
        <v>2088</v>
      </c>
      <c r="L2171" t="s">
        <v>2089</v>
      </c>
      <c r="M2171" t="s">
        <v>2090</v>
      </c>
      <c r="N2171" t="s">
        <v>2091</v>
      </c>
      <c r="O2171" t="s">
        <v>2092</v>
      </c>
      <c r="Q2171" t="s">
        <v>370</v>
      </c>
      <c r="X2171">
        <v>510015</v>
      </c>
      <c r="Z2171" t="s">
        <v>2093</v>
      </c>
      <c r="AA2171">
        <v>561</v>
      </c>
      <c r="AB2171" t="s">
        <v>163</v>
      </c>
    </row>
    <row r="2172" spans="1:29" x14ac:dyDescent="0.25">
      <c r="A2172" s="9" t="s">
        <v>3134</v>
      </c>
      <c r="B2172" s="4" t="s">
        <v>2086</v>
      </c>
      <c r="C2172" s="4" t="s">
        <v>2087</v>
      </c>
      <c r="D2172" t="s">
        <v>364</v>
      </c>
      <c r="E2172" t="s">
        <v>151</v>
      </c>
      <c r="F2172" t="s">
        <v>44</v>
      </c>
      <c r="G2172" t="s">
        <v>2088</v>
      </c>
      <c r="L2172" t="s">
        <v>2089</v>
      </c>
      <c r="M2172" t="s">
        <v>2090</v>
      </c>
      <c r="N2172" t="s">
        <v>2091</v>
      </c>
      <c r="O2172" t="s">
        <v>2092</v>
      </c>
      <c r="Q2172" t="s">
        <v>370</v>
      </c>
      <c r="X2172">
        <v>510015</v>
      </c>
      <c r="Z2172" t="s">
        <v>2093</v>
      </c>
      <c r="AA2172">
        <v>510</v>
      </c>
      <c r="AB2172" t="s">
        <v>101</v>
      </c>
    </row>
    <row r="2173" spans="1:29" x14ac:dyDescent="0.25">
      <c r="A2173" s="9" t="s">
        <v>3135</v>
      </c>
      <c r="B2173" s="4">
        <v>862086116159</v>
      </c>
      <c r="C2173" s="4">
        <v>862086116198</v>
      </c>
      <c r="D2173" t="s">
        <v>364</v>
      </c>
      <c r="E2173" t="s">
        <v>151</v>
      </c>
      <c r="F2173" t="s">
        <v>44</v>
      </c>
      <c r="G2173" t="s">
        <v>2088</v>
      </c>
      <c r="L2173" t="s">
        <v>2089</v>
      </c>
      <c r="M2173" t="s">
        <v>2090</v>
      </c>
      <c r="N2173" t="s">
        <v>2091</v>
      </c>
      <c r="O2173" t="s">
        <v>2092</v>
      </c>
      <c r="Q2173" t="s">
        <v>370</v>
      </c>
      <c r="X2173">
        <v>510015</v>
      </c>
      <c r="Z2173" t="s">
        <v>2093</v>
      </c>
      <c r="AA2173">
        <v>10002</v>
      </c>
      <c r="AB2173" t="s">
        <v>45</v>
      </c>
    </row>
    <row r="2174" spans="1:29" x14ac:dyDescent="0.25">
      <c r="A2174" s="9" t="s">
        <v>3135</v>
      </c>
      <c r="B2174" s="4">
        <v>862086116159</v>
      </c>
      <c r="C2174" s="4">
        <v>862086116198</v>
      </c>
      <c r="D2174" t="s">
        <v>364</v>
      </c>
      <c r="E2174" t="s">
        <v>151</v>
      </c>
      <c r="F2174" t="s">
        <v>44</v>
      </c>
      <c r="G2174" t="s">
        <v>2088</v>
      </c>
      <c r="L2174" t="s">
        <v>2089</v>
      </c>
      <c r="M2174" t="s">
        <v>2090</v>
      </c>
      <c r="N2174" t="s">
        <v>2091</v>
      </c>
      <c r="O2174" t="s">
        <v>2092</v>
      </c>
      <c r="Q2174" t="s">
        <v>370</v>
      </c>
      <c r="X2174">
        <v>510015</v>
      </c>
      <c r="Z2174" t="s">
        <v>2093</v>
      </c>
      <c r="AA2174">
        <v>10004</v>
      </c>
      <c r="AB2174" t="s">
        <v>195</v>
      </c>
    </row>
    <row r="2175" spans="1:29" x14ac:dyDescent="0.25">
      <c r="A2175" s="9" t="s">
        <v>3135</v>
      </c>
      <c r="B2175" s="4">
        <v>862086116159</v>
      </c>
      <c r="C2175" s="4">
        <v>862086116198</v>
      </c>
      <c r="D2175" t="s">
        <v>364</v>
      </c>
      <c r="E2175" t="s">
        <v>151</v>
      </c>
      <c r="F2175" t="s">
        <v>44</v>
      </c>
      <c r="G2175" t="s">
        <v>2088</v>
      </c>
      <c r="L2175" t="s">
        <v>2089</v>
      </c>
      <c r="M2175" t="s">
        <v>2090</v>
      </c>
      <c r="N2175" t="s">
        <v>2091</v>
      </c>
      <c r="O2175" t="s">
        <v>2092</v>
      </c>
      <c r="Q2175" t="s">
        <v>370</v>
      </c>
      <c r="X2175">
        <v>510015</v>
      </c>
      <c r="Z2175" t="s">
        <v>2093</v>
      </c>
      <c r="AA2175">
        <v>10008</v>
      </c>
      <c r="AB2175" t="s">
        <v>55</v>
      </c>
    </row>
    <row r="2176" spans="1:29" x14ac:dyDescent="0.25">
      <c r="A2176" s="9" t="s">
        <v>3135</v>
      </c>
      <c r="B2176" s="4">
        <v>862086116159</v>
      </c>
      <c r="C2176" s="4">
        <v>862086116198</v>
      </c>
      <c r="D2176" t="s">
        <v>364</v>
      </c>
      <c r="E2176" t="s">
        <v>151</v>
      </c>
      <c r="F2176" t="s">
        <v>44</v>
      </c>
      <c r="G2176" t="s">
        <v>2088</v>
      </c>
      <c r="L2176" t="s">
        <v>2089</v>
      </c>
      <c r="M2176" t="s">
        <v>2090</v>
      </c>
      <c r="N2176" t="s">
        <v>2091</v>
      </c>
      <c r="O2176" t="s">
        <v>2092</v>
      </c>
      <c r="Q2176" t="s">
        <v>370</v>
      </c>
      <c r="X2176">
        <v>510015</v>
      </c>
      <c r="Z2176" t="s">
        <v>2093</v>
      </c>
      <c r="AA2176">
        <v>10010</v>
      </c>
      <c r="AB2176" t="s">
        <v>322</v>
      </c>
    </row>
    <row r="2177" spans="1:29" x14ac:dyDescent="0.25">
      <c r="A2177" s="9" t="s">
        <v>3135</v>
      </c>
      <c r="B2177" s="4">
        <v>862086116159</v>
      </c>
      <c r="C2177" s="4">
        <v>862086116198</v>
      </c>
      <c r="D2177" t="s">
        <v>364</v>
      </c>
      <c r="E2177" t="s">
        <v>151</v>
      </c>
      <c r="F2177" t="s">
        <v>44</v>
      </c>
      <c r="G2177" t="s">
        <v>2088</v>
      </c>
      <c r="L2177" t="s">
        <v>2089</v>
      </c>
      <c r="M2177" t="s">
        <v>2090</v>
      </c>
      <c r="N2177" t="s">
        <v>2091</v>
      </c>
      <c r="O2177" t="s">
        <v>2092</v>
      </c>
      <c r="Q2177" t="s">
        <v>370</v>
      </c>
      <c r="X2177">
        <v>510015</v>
      </c>
      <c r="Z2177" t="s">
        <v>2093</v>
      </c>
      <c r="AA2177">
        <v>501</v>
      </c>
      <c r="AB2177" t="s">
        <v>100</v>
      </c>
    </row>
    <row r="2178" spans="1:29" x14ac:dyDescent="0.25">
      <c r="A2178" s="9" t="s">
        <v>3135</v>
      </c>
      <c r="B2178" s="4">
        <v>862086116159</v>
      </c>
      <c r="C2178" s="4">
        <v>862086116198</v>
      </c>
      <c r="D2178" t="s">
        <v>364</v>
      </c>
      <c r="E2178" t="s">
        <v>151</v>
      </c>
      <c r="F2178" t="s">
        <v>44</v>
      </c>
      <c r="G2178" t="s">
        <v>2088</v>
      </c>
      <c r="L2178" t="s">
        <v>2089</v>
      </c>
      <c r="M2178" t="s">
        <v>2090</v>
      </c>
      <c r="N2178" t="s">
        <v>2091</v>
      </c>
      <c r="O2178" t="s">
        <v>2092</v>
      </c>
      <c r="Q2178" t="s">
        <v>370</v>
      </c>
      <c r="X2178">
        <v>510015</v>
      </c>
      <c r="Z2178" t="s">
        <v>2093</v>
      </c>
      <c r="AA2178">
        <v>579</v>
      </c>
      <c r="AB2178" t="s">
        <v>142</v>
      </c>
    </row>
    <row r="2179" spans="1:29" x14ac:dyDescent="0.25">
      <c r="A2179" s="9" t="s">
        <v>3135</v>
      </c>
      <c r="B2179" s="4">
        <v>862086116159</v>
      </c>
      <c r="C2179" s="4">
        <v>862086116198</v>
      </c>
      <c r="D2179" t="s">
        <v>364</v>
      </c>
      <c r="E2179" t="s">
        <v>151</v>
      </c>
      <c r="F2179" t="s">
        <v>44</v>
      </c>
      <c r="G2179" t="s">
        <v>2088</v>
      </c>
      <c r="L2179" t="s">
        <v>2089</v>
      </c>
      <c r="M2179" t="s">
        <v>2090</v>
      </c>
      <c r="N2179" t="s">
        <v>2091</v>
      </c>
      <c r="O2179" t="s">
        <v>2092</v>
      </c>
      <c r="Q2179" t="s">
        <v>370</v>
      </c>
      <c r="X2179">
        <v>510015</v>
      </c>
      <c r="Z2179" t="s">
        <v>2093</v>
      </c>
      <c r="AA2179">
        <v>574</v>
      </c>
      <c r="AB2179" t="s">
        <v>6</v>
      </c>
    </row>
    <row r="2180" spans="1:29" x14ac:dyDescent="0.25">
      <c r="A2180" s="9" t="s">
        <v>3135</v>
      </c>
      <c r="B2180" s="4">
        <v>862086116159</v>
      </c>
      <c r="C2180" s="4">
        <v>862086116198</v>
      </c>
      <c r="D2180" t="s">
        <v>364</v>
      </c>
      <c r="E2180" t="s">
        <v>151</v>
      </c>
      <c r="F2180" t="s">
        <v>44</v>
      </c>
      <c r="G2180" t="s">
        <v>2088</v>
      </c>
      <c r="L2180" t="s">
        <v>2089</v>
      </c>
      <c r="M2180" t="s">
        <v>2090</v>
      </c>
      <c r="N2180" t="s">
        <v>2091</v>
      </c>
      <c r="O2180" t="s">
        <v>2092</v>
      </c>
      <c r="Q2180" t="s">
        <v>370</v>
      </c>
      <c r="X2180">
        <v>510015</v>
      </c>
      <c r="Z2180" t="s">
        <v>2093</v>
      </c>
      <c r="AA2180">
        <v>575</v>
      </c>
      <c r="AB2180" t="s">
        <v>23</v>
      </c>
    </row>
    <row r="2181" spans="1:29" x14ac:dyDescent="0.25">
      <c r="A2181" s="9" t="s">
        <v>3135</v>
      </c>
      <c r="B2181" s="4">
        <v>862086116159</v>
      </c>
      <c r="C2181" s="4">
        <v>862086116198</v>
      </c>
      <c r="D2181" t="s">
        <v>364</v>
      </c>
      <c r="E2181" t="s">
        <v>151</v>
      </c>
      <c r="F2181" t="s">
        <v>44</v>
      </c>
      <c r="G2181" t="s">
        <v>2088</v>
      </c>
      <c r="L2181" t="s">
        <v>2089</v>
      </c>
      <c r="M2181" t="s">
        <v>2090</v>
      </c>
      <c r="N2181" t="s">
        <v>2091</v>
      </c>
      <c r="O2181" t="s">
        <v>2092</v>
      </c>
      <c r="Q2181" t="s">
        <v>370</v>
      </c>
      <c r="X2181">
        <v>510015</v>
      </c>
      <c r="Z2181" t="s">
        <v>2093</v>
      </c>
      <c r="AA2181">
        <v>565</v>
      </c>
      <c r="AB2181" t="s">
        <v>8</v>
      </c>
      <c r="AC2181" t="s">
        <v>9</v>
      </c>
    </row>
    <row r="2182" spans="1:29" x14ac:dyDescent="0.25">
      <c r="A2182" s="9" t="s">
        <v>3135</v>
      </c>
      <c r="B2182" s="4">
        <v>862086116159</v>
      </c>
      <c r="C2182" s="4">
        <v>862086116198</v>
      </c>
      <c r="D2182" t="s">
        <v>364</v>
      </c>
      <c r="E2182" t="s">
        <v>151</v>
      </c>
      <c r="F2182" t="s">
        <v>44</v>
      </c>
      <c r="G2182" t="s">
        <v>2088</v>
      </c>
      <c r="L2182" t="s">
        <v>2089</v>
      </c>
      <c r="M2182" t="s">
        <v>2090</v>
      </c>
      <c r="N2182" t="s">
        <v>2091</v>
      </c>
      <c r="O2182" t="s">
        <v>2092</v>
      </c>
      <c r="Q2182" t="s">
        <v>370</v>
      </c>
      <c r="X2182">
        <v>510015</v>
      </c>
      <c r="Z2182" t="s">
        <v>2093</v>
      </c>
      <c r="AA2182">
        <v>566</v>
      </c>
      <c r="AB2182" t="s">
        <v>321</v>
      </c>
    </row>
    <row r="2183" spans="1:29" x14ac:dyDescent="0.25">
      <c r="A2183" s="9" t="s">
        <v>3135</v>
      </c>
      <c r="B2183" s="4">
        <v>862086116159</v>
      </c>
      <c r="C2183" s="4">
        <v>862086116198</v>
      </c>
      <c r="D2183" t="s">
        <v>364</v>
      </c>
      <c r="E2183" t="s">
        <v>151</v>
      </c>
      <c r="F2183" t="s">
        <v>44</v>
      </c>
      <c r="G2183" t="s">
        <v>2088</v>
      </c>
      <c r="L2183" t="s">
        <v>2089</v>
      </c>
      <c r="M2183" t="s">
        <v>2090</v>
      </c>
      <c r="N2183" t="s">
        <v>2091</v>
      </c>
      <c r="O2183" t="s">
        <v>2092</v>
      </c>
      <c r="Q2183" t="s">
        <v>370</v>
      </c>
      <c r="X2183">
        <v>510015</v>
      </c>
      <c r="Z2183" t="s">
        <v>2093</v>
      </c>
      <c r="AA2183">
        <v>568</v>
      </c>
      <c r="AB2183" t="s">
        <v>147</v>
      </c>
    </row>
    <row r="2184" spans="1:29" x14ac:dyDescent="0.25">
      <c r="A2184" s="9" t="s">
        <v>3135</v>
      </c>
      <c r="B2184" s="4">
        <v>862086116159</v>
      </c>
      <c r="C2184" s="4">
        <v>862086116198</v>
      </c>
      <c r="D2184" t="s">
        <v>364</v>
      </c>
      <c r="E2184" t="s">
        <v>151</v>
      </c>
      <c r="F2184" t="s">
        <v>44</v>
      </c>
      <c r="G2184" t="s">
        <v>2088</v>
      </c>
      <c r="L2184" t="s">
        <v>2089</v>
      </c>
      <c r="M2184" t="s">
        <v>2090</v>
      </c>
      <c r="N2184" t="s">
        <v>2091</v>
      </c>
      <c r="O2184" t="s">
        <v>2092</v>
      </c>
      <c r="Q2184" t="s">
        <v>370</v>
      </c>
      <c r="X2184">
        <v>510015</v>
      </c>
      <c r="Z2184" t="s">
        <v>2093</v>
      </c>
      <c r="AA2184">
        <v>572</v>
      </c>
      <c r="AB2184" t="s">
        <v>10</v>
      </c>
    </row>
    <row r="2185" spans="1:29" x14ac:dyDescent="0.25">
      <c r="A2185" s="9" t="s">
        <v>3135</v>
      </c>
      <c r="B2185" s="4">
        <v>862086116159</v>
      </c>
      <c r="C2185" s="4">
        <v>862086116198</v>
      </c>
      <c r="D2185" t="s">
        <v>364</v>
      </c>
      <c r="E2185" t="s">
        <v>151</v>
      </c>
      <c r="F2185" t="s">
        <v>44</v>
      </c>
      <c r="G2185" t="s">
        <v>2088</v>
      </c>
      <c r="L2185" t="s">
        <v>2089</v>
      </c>
      <c r="M2185" t="s">
        <v>2090</v>
      </c>
      <c r="N2185" t="s">
        <v>2091</v>
      </c>
      <c r="O2185" t="s">
        <v>2092</v>
      </c>
      <c r="Q2185" t="s">
        <v>370</v>
      </c>
      <c r="X2185">
        <v>510015</v>
      </c>
      <c r="Z2185" t="s">
        <v>2093</v>
      </c>
      <c r="AA2185">
        <v>516</v>
      </c>
      <c r="AB2185" t="s">
        <v>141</v>
      </c>
    </row>
    <row r="2186" spans="1:29" x14ac:dyDescent="0.25">
      <c r="A2186" s="9" t="s">
        <v>3135</v>
      </c>
      <c r="B2186" s="4">
        <v>862086116159</v>
      </c>
      <c r="C2186" s="4">
        <v>862086116198</v>
      </c>
      <c r="D2186" t="s">
        <v>364</v>
      </c>
      <c r="E2186" t="s">
        <v>151</v>
      </c>
      <c r="F2186" t="s">
        <v>44</v>
      </c>
      <c r="G2186" t="s">
        <v>2088</v>
      </c>
      <c r="L2186" t="s">
        <v>2089</v>
      </c>
      <c r="M2186" t="s">
        <v>2090</v>
      </c>
      <c r="N2186" t="s">
        <v>2091</v>
      </c>
      <c r="O2186" t="s">
        <v>2092</v>
      </c>
      <c r="Q2186" t="s">
        <v>370</v>
      </c>
      <c r="X2186">
        <v>510015</v>
      </c>
      <c r="Z2186" t="s">
        <v>2093</v>
      </c>
      <c r="AA2186">
        <v>560</v>
      </c>
      <c r="AB2186" t="s">
        <v>161</v>
      </c>
      <c r="AC2186" t="s">
        <v>162</v>
      </c>
    </row>
    <row r="2187" spans="1:29" x14ac:dyDescent="0.25">
      <c r="A2187" s="9" t="s">
        <v>3135</v>
      </c>
      <c r="B2187" s="4">
        <v>862086116159</v>
      </c>
      <c r="C2187" s="4">
        <v>862086116198</v>
      </c>
      <c r="D2187" t="s">
        <v>364</v>
      </c>
      <c r="E2187" t="s">
        <v>151</v>
      </c>
      <c r="F2187" t="s">
        <v>44</v>
      </c>
      <c r="G2187" t="s">
        <v>2088</v>
      </c>
      <c r="L2187" t="s">
        <v>2089</v>
      </c>
      <c r="M2187" t="s">
        <v>2090</v>
      </c>
      <c r="N2187" t="s">
        <v>2091</v>
      </c>
      <c r="O2187" t="s">
        <v>2092</v>
      </c>
      <c r="Q2187" t="s">
        <v>370</v>
      </c>
      <c r="W2187" t="s">
        <v>370</v>
      </c>
      <c r="X2187">
        <v>510015</v>
      </c>
      <c r="Z2187" t="s">
        <v>2093</v>
      </c>
      <c r="AA2187">
        <v>561</v>
      </c>
      <c r="AB2187" t="s">
        <v>163</v>
      </c>
    </row>
    <row r="2188" spans="1:29" x14ac:dyDescent="0.25">
      <c r="A2188" s="9" t="s">
        <v>3135</v>
      </c>
      <c r="B2188" s="4">
        <v>862086116159</v>
      </c>
      <c r="C2188" s="4">
        <v>862086116198</v>
      </c>
      <c r="D2188" t="s">
        <v>364</v>
      </c>
      <c r="E2188" t="s">
        <v>151</v>
      </c>
      <c r="F2188" t="s">
        <v>44</v>
      </c>
      <c r="G2188" t="s">
        <v>2088</v>
      </c>
      <c r="L2188" t="s">
        <v>2089</v>
      </c>
      <c r="M2188" t="s">
        <v>2090</v>
      </c>
      <c r="N2188" t="s">
        <v>2091</v>
      </c>
      <c r="O2188" t="s">
        <v>2092</v>
      </c>
      <c r="Q2188" t="s">
        <v>370</v>
      </c>
      <c r="W2188" t="s">
        <v>370</v>
      </c>
      <c r="X2188">
        <v>510015</v>
      </c>
      <c r="Z2188" t="s">
        <v>2093</v>
      </c>
      <c r="AA2188">
        <v>510</v>
      </c>
      <c r="AB2188" t="s">
        <v>101</v>
      </c>
    </row>
    <row r="2189" spans="1:29" x14ac:dyDescent="0.25">
      <c r="A2189" s="9" t="s">
        <v>3136</v>
      </c>
      <c r="B2189" s="4" t="s">
        <v>2094</v>
      </c>
      <c r="C2189" s="4" t="s">
        <v>2087</v>
      </c>
      <c r="D2189" t="s">
        <v>364</v>
      </c>
      <c r="E2189" t="s">
        <v>1</v>
      </c>
      <c r="G2189" t="s">
        <v>2088</v>
      </c>
      <c r="L2189" t="s">
        <v>2089</v>
      </c>
      <c r="M2189" t="s">
        <v>2090</v>
      </c>
      <c r="N2189" t="s">
        <v>2091</v>
      </c>
      <c r="O2189" t="s">
        <v>2092</v>
      </c>
      <c r="Q2189" t="s">
        <v>370</v>
      </c>
      <c r="W2189" t="s">
        <v>370</v>
      </c>
      <c r="X2189">
        <v>510015</v>
      </c>
      <c r="Z2189" t="s">
        <v>2093</v>
      </c>
      <c r="AA2189">
        <v>10002</v>
      </c>
      <c r="AB2189" t="s">
        <v>45</v>
      </c>
    </row>
    <row r="2190" spans="1:29" x14ac:dyDescent="0.25">
      <c r="A2190" s="9" t="s">
        <v>3136</v>
      </c>
      <c r="B2190" s="4" t="s">
        <v>2094</v>
      </c>
      <c r="C2190" s="4" t="s">
        <v>2087</v>
      </c>
      <c r="D2190" t="s">
        <v>364</v>
      </c>
      <c r="E2190" t="s">
        <v>1</v>
      </c>
      <c r="G2190" t="s">
        <v>2088</v>
      </c>
      <c r="L2190" t="s">
        <v>2089</v>
      </c>
      <c r="M2190" t="s">
        <v>2090</v>
      </c>
      <c r="N2190" t="s">
        <v>2091</v>
      </c>
      <c r="O2190" t="s">
        <v>2092</v>
      </c>
      <c r="Q2190" t="s">
        <v>370</v>
      </c>
      <c r="W2190" t="s">
        <v>370</v>
      </c>
      <c r="X2190">
        <v>510015</v>
      </c>
      <c r="Z2190" t="s">
        <v>2093</v>
      </c>
      <c r="AA2190">
        <v>10010</v>
      </c>
      <c r="AB2190" t="s">
        <v>322</v>
      </c>
    </row>
    <row r="2191" spans="1:29" x14ac:dyDescent="0.25">
      <c r="A2191" s="9" t="s">
        <v>3136</v>
      </c>
      <c r="B2191" s="4" t="s">
        <v>2094</v>
      </c>
      <c r="C2191" s="4" t="s">
        <v>2087</v>
      </c>
      <c r="D2191" t="s">
        <v>364</v>
      </c>
      <c r="E2191" t="s">
        <v>1</v>
      </c>
      <c r="G2191" t="s">
        <v>2088</v>
      </c>
      <c r="L2191" t="s">
        <v>2089</v>
      </c>
      <c r="M2191" t="s">
        <v>2090</v>
      </c>
      <c r="N2191" t="s">
        <v>2091</v>
      </c>
      <c r="O2191" t="s">
        <v>2092</v>
      </c>
      <c r="Q2191" t="s">
        <v>370</v>
      </c>
      <c r="W2191" t="s">
        <v>370</v>
      </c>
      <c r="X2191">
        <v>510015</v>
      </c>
      <c r="Z2191" t="s">
        <v>2093</v>
      </c>
      <c r="AA2191">
        <v>508</v>
      </c>
      <c r="AB2191" t="s">
        <v>81</v>
      </c>
    </row>
    <row r="2192" spans="1:29" x14ac:dyDescent="0.25">
      <c r="A2192" s="9" t="s">
        <v>3136</v>
      </c>
      <c r="B2192" s="4" t="s">
        <v>2094</v>
      </c>
      <c r="C2192" s="4" t="s">
        <v>2087</v>
      </c>
      <c r="D2192" t="s">
        <v>364</v>
      </c>
      <c r="E2192" t="s">
        <v>1</v>
      </c>
      <c r="G2192" t="s">
        <v>2088</v>
      </c>
      <c r="L2192" t="s">
        <v>2089</v>
      </c>
      <c r="M2192" t="s">
        <v>2090</v>
      </c>
      <c r="N2192" t="s">
        <v>2091</v>
      </c>
      <c r="O2192" t="s">
        <v>2092</v>
      </c>
      <c r="Q2192" t="s">
        <v>370</v>
      </c>
      <c r="W2192" t="s">
        <v>370</v>
      </c>
      <c r="X2192">
        <v>510015</v>
      </c>
      <c r="Z2192" t="s">
        <v>2093</v>
      </c>
      <c r="AA2192">
        <v>576</v>
      </c>
      <c r="AB2192" t="s">
        <v>164</v>
      </c>
    </row>
    <row r="2193" spans="1:29" x14ac:dyDescent="0.25">
      <c r="A2193" s="9" t="s">
        <v>3136</v>
      </c>
      <c r="B2193" s="4" t="s">
        <v>2094</v>
      </c>
      <c r="C2193" s="4" t="s">
        <v>2087</v>
      </c>
      <c r="D2193" t="s">
        <v>364</v>
      </c>
      <c r="E2193" t="s">
        <v>1</v>
      </c>
      <c r="G2193" t="s">
        <v>2088</v>
      </c>
      <c r="L2193" t="s">
        <v>2089</v>
      </c>
      <c r="M2193" t="s">
        <v>2090</v>
      </c>
      <c r="N2193" t="s">
        <v>2091</v>
      </c>
      <c r="O2193" t="s">
        <v>2092</v>
      </c>
      <c r="Q2193" t="s">
        <v>370</v>
      </c>
      <c r="W2193" t="s">
        <v>370</v>
      </c>
      <c r="X2193">
        <v>510015</v>
      </c>
      <c r="Z2193" t="s">
        <v>2093</v>
      </c>
      <c r="AA2193">
        <v>577</v>
      </c>
      <c r="AB2193" t="s">
        <v>143</v>
      </c>
    </row>
    <row r="2194" spans="1:29" x14ac:dyDescent="0.25">
      <c r="A2194" s="9" t="s">
        <v>3136</v>
      </c>
      <c r="B2194" s="4" t="s">
        <v>2094</v>
      </c>
      <c r="C2194" s="4" t="s">
        <v>2087</v>
      </c>
      <c r="D2194" t="s">
        <v>364</v>
      </c>
      <c r="E2194" t="s">
        <v>1</v>
      </c>
      <c r="G2194" t="s">
        <v>2088</v>
      </c>
      <c r="L2194" t="s">
        <v>2089</v>
      </c>
      <c r="M2194" t="s">
        <v>2090</v>
      </c>
      <c r="N2194" t="s">
        <v>2091</v>
      </c>
      <c r="O2194" t="s">
        <v>2092</v>
      </c>
      <c r="Q2194" t="s">
        <v>370</v>
      </c>
      <c r="W2194" t="s">
        <v>370</v>
      </c>
      <c r="X2194">
        <v>510015</v>
      </c>
      <c r="Z2194" t="s">
        <v>2093</v>
      </c>
      <c r="AA2194">
        <v>590</v>
      </c>
      <c r="AB2194" t="s">
        <v>127</v>
      </c>
    </row>
    <row r="2195" spans="1:29" x14ac:dyDescent="0.25">
      <c r="A2195" s="9" t="s">
        <v>3137</v>
      </c>
      <c r="B2195" s="4" t="s">
        <v>2095</v>
      </c>
      <c r="C2195" s="4" t="s">
        <v>2087</v>
      </c>
      <c r="D2195" t="s">
        <v>364</v>
      </c>
      <c r="E2195" t="s">
        <v>1</v>
      </c>
      <c r="G2195" t="s">
        <v>2088</v>
      </c>
      <c r="L2195" t="s">
        <v>2089</v>
      </c>
      <c r="M2195" t="s">
        <v>2090</v>
      </c>
      <c r="N2195" t="s">
        <v>2091</v>
      </c>
      <c r="O2195" t="s">
        <v>2092</v>
      </c>
      <c r="Q2195" t="s">
        <v>370</v>
      </c>
      <c r="W2195" t="s">
        <v>370</v>
      </c>
      <c r="X2195">
        <v>510015</v>
      </c>
      <c r="Z2195" t="s">
        <v>2093</v>
      </c>
      <c r="AA2195">
        <v>10002</v>
      </c>
      <c r="AB2195" t="s">
        <v>45</v>
      </c>
    </row>
    <row r="2196" spans="1:29" x14ac:dyDescent="0.25">
      <c r="A2196" s="9" t="s">
        <v>3137</v>
      </c>
      <c r="B2196" s="4" t="s">
        <v>2095</v>
      </c>
      <c r="C2196" s="4" t="s">
        <v>2087</v>
      </c>
      <c r="D2196" t="s">
        <v>364</v>
      </c>
      <c r="E2196" t="s">
        <v>1</v>
      </c>
      <c r="G2196" t="s">
        <v>2088</v>
      </c>
      <c r="L2196" t="s">
        <v>2089</v>
      </c>
      <c r="M2196" t="s">
        <v>2090</v>
      </c>
      <c r="N2196" t="s">
        <v>2091</v>
      </c>
      <c r="O2196" t="s">
        <v>2092</v>
      </c>
      <c r="Q2196" t="s">
        <v>370</v>
      </c>
      <c r="W2196" t="s">
        <v>370</v>
      </c>
      <c r="X2196">
        <v>510015</v>
      </c>
      <c r="Z2196" t="s">
        <v>2093</v>
      </c>
      <c r="AA2196">
        <v>501</v>
      </c>
      <c r="AB2196" t="s">
        <v>100</v>
      </c>
    </row>
    <row r="2197" spans="1:29" x14ac:dyDescent="0.25">
      <c r="A2197" s="9" t="s">
        <v>3137</v>
      </c>
      <c r="B2197" s="4" t="s">
        <v>2095</v>
      </c>
      <c r="C2197" s="4" t="s">
        <v>2087</v>
      </c>
      <c r="D2197" t="s">
        <v>364</v>
      </c>
      <c r="E2197" t="s">
        <v>1</v>
      </c>
      <c r="G2197" t="s">
        <v>2088</v>
      </c>
      <c r="L2197" t="s">
        <v>2089</v>
      </c>
      <c r="M2197" t="s">
        <v>2090</v>
      </c>
      <c r="N2197" t="s">
        <v>2091</v>
      </c>
      <c r="O2197" t="s">
        <v>2092</v>
      </c>
      <c r="Q2197" t="s">
        <v>370</v>
      </c>
      <c r="W2197" t="s">
        <v>370</v>
      </c>
      <c r="X2197">
        <v>510015</v>
      </c>
      <c r="Z2197" t="s">
        <v>2093</v>
      </c>
      <c r="AA2197">
        <v>510</v>
      </c>
      <c r="AB2197" t="s">
        <v>101</v>
      </c>
    </row>
    <row r="2198" spans="1:29" x14ac:dyDescent="0.25">
      <c r="A2198" s="9" t="s">
        <v>3137</v>
      </c>
      <c r="B2198" s="4" t="s">
        <v>2095</v>
      </c>
      <c r="C2198" s="4" t="s">
        <v>2087</v>
      </c>
      <c r="D2198" t="s">
        <v>364</v>
      </c>
      <c r="E2198" t="s">
        <v>1</v>
      </c>
      <c r="G2198" t="s">
        <v>2088</v>
      </c>
      <c r="L2198" t="s">
        <v>2089</v>
      </c>
      <c r="M2198" t="s">
        <v>2090</v>
      </c>
      <c r="N2198" t="s">
        <v>2091</v>
      </c>
      <c r="O2198" t="s">
        <v>2092</v>
      </c>
      <c r="Q2198" t="s">
        <v>370</v>
      </c>
      <c r="W2198" t="s">
        <v>370</v>
      </c>
      <c r="X2198">
        <v>510015</v>
      </c>
      <c r="Z2198" t="s">
        <v>2093</v>
      </c>
      <c r="AA2198">
        <v>579</v>
      </c>
      <c r="AB2198" t="s">
        <v>142</v>
      </c>
    </row>
    <row r="2199" spans="1:29" x14ac:dyDescent="0.25">
      <c r="A2199" s="9" t="s">
        <v>3138</v>
      </c>
      <c r="B2199" s="4" t="s">
        <v>2095</v>
      </c>
      <c r="C2199" s="4" t="s">
        <v>2087</v>
      </c>
      <c r="D2199" t="s">
        <v>364</v>
      </c>
      <c r="E2199" t="s">
        <v>1</v>
      </c>
      <c r="G2199" t="s">
        <v>2088</v>
      </c>
      <c r="L2199" t="s">
        <v>2089</v>
      </c>
      <c r="M2199" t="s">
        <v>2090</v>
      </c>
      <c r="N2199" t="s">
        <v>2091</v>
      </c>
      <c r="O2199" t="s">
        <v>2092</v>
      </c>
      <c r="Q2199" t="s">
        <v>370</v>
      </c>
      <c r="W2199" t="s">
        <v>370</v>
      </c>
      <c r="X2199">
        <v>510015</v>
      </c>
      <c r="Z2199" t="s">
        <v>2093</v>
      </c>
      <c r="AA2199">
        <v>10002</v>
      </c>
      <c r="AB2199" t="s">
        <v>45</v>
      </c>
    </row>
    <row r="2200" spans="1:29" x14ac:dyDescent="0.25">
      <c r="A2200" s="9" t="s">
        <v>3138</v>
      </c>
      <c r="B2200" s="4" t="s">
        <v>2095</v>
      </c>
      <c r="C2200" s="4" t="s">
        <v>2087</v>
      </c>
      <c r="D2200" t="s">
        <v>364</v>
      </c>
      <c r="E2200" t="s">
        <v>1</v>
      </c>
      <c r="G2200" t="s">
        <v>2088</v>
      </c>
      <c r="L2200" t="s">
        <v>2089</v>
      </c>
      <c r="M2200" t="s">
        <v>2090</v>
      </c>
      <c r="N2200" t="s">
        <v>2091</v>
      </c>
      <c r="O2200" t="s">
        <v>2092</v>
      </c>
      <c r="Q2200" t="s">
        <v>370</v>
      </c>
      <c r="W2200" t="s">
        <v>370</v>
      </c>
      <c r="X2200">
        <v>510015</v>
      </c>
      <c r="Z2200" t="s">
        <v>2093</v>
      </c>
      <c r="AA2200">
        <v>516</v>
      </c>
      <c r="AB2200" t="s">
        <v>141</v>
      </c>
    </row>
    <row r="2201" spans="1:29" x14ac:dyDescent="0.25">
      <c r="A2201" s="9" t="s">
        <v>3138</v>
      </c>
      <c r="B2201" s="4" t="s">
        <v>2095</v>
      </c>
      <c r="C2201" s="4" t="s">
        <v>2087</v>
      </c>
      <c r="D2201" t="s">
        <v>364</v>
      </c>
      <c r="E2201" t="s">
        <v>1</v>
      </c>
      <c r="G2201" t="s">
        <v>2088</v>
      </c>
      <c r="L2201" t="s">
        <v>2089</v>
      </c>
      <c r="M2201" t="s">
        <v>2090</v>
      </c>
      <c r="N2201" t="s">
        <v>2091</v>
      </c>
      <c r="O2201" t="s">
        <v>2092</v>
      </c>
      <c r="Q2201" t="s">
        <v>370</v>
      </c>
      <c r="W2201" t="s">
        <v>370</v>
      </c>
      <c r="X2201">
        <v>510015</v>
      </c>
      <c r="Z2201" t="s">
        <v>2093</v>
      </c>
      <c r="AA2201">
        <v>574</v>
      </c>
      <c r="AB2201" t="s">
        <v>6</v>
      </c>
    </row>
    <row r="2202" spans="1:29" x14ac:dyDescent="0.25">
      <c r="A2202" s="9" t="s">
        <v>3139</v>
      </c>
      <c r="B2202" s="4">
        <v>862086116156</v>
      </c>
    </row>
    <row r="2203" spans="1:29" x14ac:dyDescent="0.25">
      <c r="A2203" s="9" t="s">
        <v>2308</v>
      </c>
      <c r="D2203" s="2" t="s">
        <v>364</v>
      </c>
      <c r="E2203" t="s">
        <v>25</v>
      </c>
      <c r="G2203" t="s">
        <v>2239</v>
      </c>
      <c r="I2203" t="s">
        <v>2089</v>
      </c>
      <c r="J2203" t="s">
        <v>2283</v>
      </c>
      <c r="K2203" s="9" t="s">
        <v>2091</v>
      </c>
      <c r="P2203" t="s">
        <v>370</v>
      </c>
      <c r="Q2203">
        <v>510015</v>
      </c>
      <c r="S2203" t="s">
        <v>2093</v>
      </c>
    </row>
    <row r="2204" spans="1:29" x14ac:dyDescent="0.25">
      <c r="A2204" s="9" t="s">
        <v>3140</v>
      </c>
      <c r="B2204" s="4" t="s">
        <v>2095</v>
      </c>
      <c r="C2204" s="4" t="s">
        <v>2087</v>
      </c>
      <c r="D2204" t="s">
        <v>364</v>
      </c>
      <c r="E2204" t="s">
        <v>1</v>
      </c>
      <c r="G2204" t="s">
        <v>2088</v>
      </c>
      <c r="L2204" t="s">
        <v>2089</v>
      </c>
      <c r="M2204" t="s">
        <v>2090</v>
      </c>
      <c r="N2204" t="s">
        <v>2091</v>
      </c>
      <c r="O2204" t="s">
        <v>2092</v>
      </c>
      <c r="Q2204" t="s">
        <v>370</v>
      </c>
      <c r="W2204" t="s">
        <v>370</v>
      </c>
      <c r="X2204">
        <v>510015</v>
      </c>
      <c r="Z2204" t="s">
        <v>2093</v>
      </c>
      <c r="AA2204">
        <v>10002</v>
      </c>
      <c r="AB2204" t="s">
        <v>45</v>
      </c>
    </row>
    <row r="2205" spans="1:29" x14ac:dyDescent="0.25">
      <c r="A2205" s="9" t="s">
        <v>3140</v>
      </c>
      <c r="B2205" s="4" t="s">
        <v>2095</v>
      </c>
      <c r="C2205" s="4" t="s">
        <v>2087</v>
      </c>
      <c r="D2205" t="s">
        <v>364</v>
      </c>
      <c r="E2205" t="s">
        <v>1</v>
      </c>
      <c r="G2205" t="s">
        <v>2088</v>
      </c>
      <c r="L2205" t="s">
        <v>2089</v>
      </c>
      <c r="M2205" t="s">
        <v>2090</v>
      </c>
      <c r="N2205" t="s">
        <v>2091</v>
      </c>
      <c r="O2205" t="s">
        <v>2092</v>
      </c>
      <c r="Q2205" t="s">
        <v>370</v>
      </c>
      <c r="W2205" t="s">
        <v>370</v>
      </c>
      <c r="X2205">
        <v>510015</v>
      </c>
      <c r="Z2205" t="s">
        <v>2093</v>
      </c>
      <c r="AA2205">
        <v>515</v>
      </c>
      <c r="AB2205" t="s">
        <v>126</v>
      </c>
    </row>
    <row r="2206" spans="1:29" x14ac:dyDescent="0.25">
      <c r="A2206" s="9" t="s">
        <v>3140</v>
      </c>
      <c r="B2206" s="4" t="s">
        <v>2095</v>
      </c>
      <c r="C2206" s="4" t="s">
        <v>2087</v>
      </c>
      <c r="D2206" t="s">
        <v>364</v>
      </c>
      <c r="E2206" t="s">
        <v>1</v>
      </c>
      <c r="G2206" t="s">
        <v>2088</v>
      </c>
      <c r="L2206" t="s">
        <v>2089</v>
      </c>
      <c r="M2206" t="s">
        <v>2090</v>
      </c>
      <c r="N2206" t="s">
        <v>2091</v>
      </c>
      <c r="O2206" t="s">
        <v>2092</v>
      </c>
      <c r="Q2206" t="s">
        <v>370</v>
      </c>
      <c r="W2206" t="s">
        <v>370</v>
      </c>
      <c r="X2206">
        <v>510015</v>
      </c>
      <c r="Z2206" t="s">
        <v>2093</v>
      </c>
      <c r="AA2206">
        <v>563</v>
      </c>
      <c r="AB2206" t="s">
        <v>144</v>
      </c>
    </row>
    <row r="2207" spans="1:29" x14ac:dyDescent="0.25">
      <c r="A2207" s="9" t="s">
        <v>3141</v>
      </c>
      <c r="B2207" s="4" t="s">
        <v>2095</v>
      </c>
      <c r="C2207" s="4" t="s">
        <v>2087</v>
      </c>
      <c r="D2207" t="s">
        <v>364</v>
      </c>
      <c r="E2207" t="s">
        <v>67</v>
      </c>
      <c r="G2207" t="s">
        <v>2088</v>
      </c>
      <c r="L2207" t="s">
        <v>2089</v>
      </c>
      <c r="M2207" t="s">
        <v>2090</v>
      </c>
      <c r="N2207" t="s">
        <v>2091</v>
      </c>
      <c r="O2207" t="s">
        <v>2092</v>
      </c>
      <c r="Q2207" t="s">
        <v>370</v>
      </c>
      <c r="W2207" t="s">
        <v>370</v>
      </c>
      <c r="X2207">
        <v>510015</v>
      </c>
      <c r="Z2207" t="s">
        <v>2093</v>
      </c>
      <c r="AA2207">
        <v>10002</v>
      </c>
      <c r="AB2207" t="s">
        <v>45</v>
      </c>
    </row>
    <row r="2208" spans="1:29" x14ac:dyDescent="0.25">
      <c r="A2208" s="9" t="s">
        <v>3141</v>
      </c>
      <c r="B2208" s="4" t="s">
        <v>2095</v>
      </c>
      <c r="C2208" s="4" t="s">
        <v>2087</v>
      </c>
      <c r="D2208" t="s">
        <v>364</v>
      </c>
      <c r="E2208" t="s">
        <v>67</v>
      </c>
      <c r="G2208" t="s">
        <v>2088</v>
      </c>
      <c r="L2208" t="s">
        <v>2089</v>
      </c>
      <c r="M2208" t="s">
        <v>2090</v>
      </c>
      <c r="N2208" t="s">
        <v>2091</v>
      </c>
      <c r="O2208" t="s">
        <v>2092</v>
      </c>
      <c r="Q2208" t="s">
        <v>370</v>
      </c>
      <c r="W2208" t="s">
        <v>370</v>
      </c>
      <c r="X2208">
        <v>510015</v>
      </c>
      <c r="Z2208" t="s">
        <v>2093</v>
      </c>
      <c r="AA2208">
        <v>560</v>
      </c>
      <c r="AB2208" t="s">
        <v>161</v>
      </c>
      <c r="AC2208" t="s">
        <v>162</v>
      </c>
    </row>
    <row r="2209" spans="1:29" x14ac:dyDescent="0.25">
      <c r="A2209" s="9" t="s">
        <v>3141</v>
      </c>
      <c r="B2209" s="4" t="s">
        <v>2095</v>
      </c>
      <c r="C2209" s="4" t="s">
        <v>2087</v>
      </c>
      <c r="D2209" t="s">
        <v>364</v>
      </c>
      <c r="E2209" t="s">
        <v>67</v>
      </c>
      <c r="G2209" t="s">
        <v>2088</v>
      </c>
      <c r="L2209" t="s">
        <v>2089</v>
      </c>
      <c r="M2209" t="s">
        <v>2090</v>
      </c>
      <c r="N2209" t="s">
        <v>2091</v>
      </c>
      <c r="O2209" t="s">
        <v>2092</v>
      </c>
      <c r="Q2209" t="s">
        <v>370</v>
      </c>
      <c r="W2209" t="s">
        <v>370</v>
      </c>
      <c r="X2209">
        <v>510015</v>
      </c>
      <c r="Z2209" t="s">
        <v>2093</v>
      </c>
      <c r="AA2209">
        <v>561</v>
      </c>
      <c r="AB2209" t="s">
        <v>163</v>
      </c>
    </row>
    <row r="2210" spans="1:29" x14ac:dyDescent="0.25">
      <c r="A2210" s="9" t="s">
        <v>3142</v>
      </c>
      <c r="B2210" s="4" t="s">
        <v>2095</v>
      </c>
      <c r="C2210" s="4" t="s">
        <v>2087</v>
      </c>
      <c r="D2210" t="s">
        <v>364</v>
      </c>
      <c r="E2210" t="s">
        <v>1</v>
      </c>
      <c r="G2210" t="s">
        <v>2088</v>
      </c>
      <c r="L2210" t="s">
        <v>2089</v>
      </c>
      <c r="M2210" t="s">
        <v>2090</v>
      </c>
      <c r="N2210" t="s">
        <v>2091</v>
      </c>
      <c r="O2210" t="s">
        <v>2092</v>
      </c>
      <c r="Q2210" t="s">
        <v>370</v>
      </c>
      <c r="W2210" t="s">
        <v>370</v>
      </c>
      <c r="X2210">
        <v>510015</v>
      </c>
      <c r="Z2210" t="s">
        <v>2093</v>
      </c>
      <c r="AA2210">
        <v>10002</v>
      </c>
      <c r="AB2210" t="s">
        <v>45</v>
      </c>
    </row>
    <row r="2211" spans="1:29" x14ac:dyDescent="0.25">
      <c r="A2211" s="9" t="s">
        <v>3142</v>
      </c>
      <c r="B2211" s="4" t="s">
        <v>2095</v>
      </c>
      <c r="C2211" s="4" t="s">
        <v>2087</v>
      </c>
      <c r="D2211" t="s">
        <v>364</v>
      </c>
      <c r="E2211" t="s">
        <v>1</v>
      </c>
      <c r="G2211" t="s">
        <v>2088</v>
      </c>
      <c r="L2211" t="s">
        <v>2089</v>
      </c>
      <c r="M2211" t="s">
        <v>2090</v>
      </c>
      <c r="N2211" t="s">
        <v>2091</v>
      </c>
      <c r="O2211" t="s">
        <v>2092</v>
      </c>
      <c r="Q2211" t="s">
        <v>370</v>
      </c>
      <c r="W2211" t="s">
        <v>370</v>
      </c>
      <c r="X2211">
        <v>510015</v>
      </c>
      <c r="Z2211" t="s">
        <v>2093</v>
      </c>
      <c r="AA2211">
        <v>565</v>
      </c>
      <c r="AB2211" t="s">
        <v>8</v>
      </c>
      <c r="AC2211" t="s">
        <v>9</v>
      </c>
    </row>
    <row r="2212" spans="1:29" x14ac:dyDescent="0.25">
      <c r="A2212" s="9" t="s">
        <v>3142</v>
      </c>
      <c r="B2212" s="4" t="s">
        <v>2095</v>
      </c>
      <c r="C2212" s="4" t="s">
        <v>2087</v>
      </c>
      <c r="D2212" t="s">
        <v>364</v>
      </c>
      <c r="E2212" t="s">
        <v>1</v>
      </c>
      <c r="G2212" t="s">
        <v>2088</v>
      </c>
      <c r="L2212" t="s">
        <v>2089</v>
      </c>
      <c r="M2212" t="s">
        <v>2090</v>
      </c>
      <c r="N2212" t="s">
        <v>2091</v>
      </c>
      <c r="O2212" t="s">
        <v>2092</v>
      </c>
      <c r="Q2212" t="s">
        <v>370</v>
      </c>
      <c r="W2212" t="s">
        <v>370</v>
      </c>
      <c r="X2212">
        <v>510015</v>
      </c>
      <c r="Z2212" t="s">
        <v>2093</v>
      </c>
      <c r="AA2212">
        <v>572</v>
      </c>
      <c r="AB2212" t="s">
        <v>10</v>
      </c>
    </row>
    <row r="2213" spans="1:29" x14ac:dyDescent="0.25">
      <c r="A2213" s="9" t="s">
        <v>3142</v>
      </c>
      <c r="B2213" s="4" t="s">
        <v>2095</v>
      </c>
      <c r="C2213" s="4" t="s">
        <v>2087</v>
      </c>
      <c r="D2213" t="s">
        <v>364</v>
      </c>
      <c r="E2213" t="s">
        <v>1</v>
      </c>
      <c r="G2213" t="s">
        <v>2088</v>
      </c>
      <c r="L2213" t="s">
        <v>2089</v>
      </c>
      <c r="M2213" t="s">
        <v>2090</v>
      </c>
      <c r="N2213" t="s">
        <v>2091</v>
      </c>
      <c r="O2213" t="s">
        <v>2092</v>
      </c>
      <c r="Q2213" t="s">
        <v>370</v>
      </c>
      <c r="W2213" t="s">
        <v>370</v>
      </c>
      <c r="X2213">
        <v>510015</v>
      </c>
      <c r="Z2213" t="s">
        <v>2093</v>
      </c>
      <c r="AA2213">
        <v>575</v>
      </c>
      <c r="AB2213" t="s">
        <v>23</v>
      </c>
    </row>
    <row r="2214" spans="1:29" x14ac:dyDescent="0.25">
      <c r="A2214" s="9" t="s">
        <v>3143</v>
      </c>
      <c r="B2214" s="4" t="s">
        <v>2095</v>
      </c>
      <c r="C2214" s="4" t="s">
        <v>2087</v>
      </c>
      <c r="D2214" t="s">
        <v>364</v>
      </c>
      <c r="E2214" t="s">
        <v>25</v>
      </c>
      <c r="G2214" t="s">
        <v>2088</v>
      </c>
      <c r="L2214" t="s">
        <v>2089</v>
      </c>
      <c r="M2214" t="s">
        <v>2090</v>
      </c>
      <c r="N2214" t="s">
        <v>2091</v>
      </c>
      <c r="O2214" t="s">
        <v>2092</v>
      </c>
      <c r="Q2214" t="s">
        <v>370</v>
      </c>
      <c r="W2214" t="s">
        <v>370</v>
      </c>
      <c r="X2214">
        <v>510015</v>
      </c>
      <c r="Z2214" t="s">
        <v>2093</v>
      </c>
      <c r="AA2214">
        <v>566</v>
      </c>
      <c r="AB2214" t="s">
        <v>321</v>
      </c>
    </row>
    <row r="2215" spans="1:29" x14ac:dyDescent="0.25">
      <c r="A2215" s="9" t="s">
        <v>3143</v>
      </c>
      <c r="B2215" s="4" t="s">
        <v>2095</v>
      </c>
      <c r="C2215" s="4" t="s">
        <v>2087</v>
      </c>
      <c r="D2215" t="s">
        <v>364</v>
      </c>
      <c r="E2215" t="s">
        <v>25</v>
      </c>
      <c r="G2215" t="s">
        <v>2088</v>
      </c>
      <c r="L2215" t="s">
        <v>2089</v>
      </c>
      <c r="M2215" t="s">
        <v>2090</v>
      </c>
      <c r="N2215" t="s">
        <v>2091</v>
      </c>
      <c r="O2215" t="s">
        <v>2092</v>
      </c>
      <c r="Q2215" t="s">
        <v>370</v>
      </c>
      <c r="W2215" t="s">
        <v>370</v>
      </c>
      <c r="X2215">
        <v>510015</v>
      </c>
      <c r="Z2215" t="s">
        <v>2093</v>
      </c>
      <c r="AA2215">
        <v>568</v>
      </c>
      <c r="AB2215" t="s">
        <v>147</v>
      </c>
    </row>
    <row r="2216" spans="1:29" x14ac:dyDescent="0.25">
      <c r="A2216" s="9" t="s">
        <v>3144</v>
      </c>
      <c r="B2216" s="4" t="s">
        <v>2096</v>
      </c>
      <c r="C2216" s="4" t="s">
        <v>2097</v>
      </c>
      <c r="D2216" t="s">
        <v>2098</v>
      </c>
      <c r="E2216" t="s">
        <v>67</v>
      </c>
      <c r="F2216" t="s">
        <v>2099</v>
      </c>
      <c r="G2216" t="s">
        <v>1152</v>
      </c>
      <c r="K2216" t="s">
        <v>1153</v>
      </c>
      <c r="L2216" t="s">
        <v>1154</v>
      </c>
      <c r="M2216" t="s">
        <v>1155</v>
      </c>
      <c r="N2216" t="s">
        <v>1156</v>
      </c>
      <c r="O2216" t="s">
        <v>1157</v>
      </c>
      <c r="P2216" t="s">
        <v>1158</v>
      </c>
      <c r="Q2216" t="s">
        <v>289</v>
      </c>
      <c r="X2216">
        <v>44530</v>
      </c>
      <c r="Z2216" t="s">
        <v>1159</v>
      </c>
      <c r="AA2216">
        <v>508</v>
      </c>
      <c r="AB2216" t="s">
        <v>81</v>
      </c>
    </row>
    <row r="2217" spans="1:29" x14ac:dyDescent="0.25">
      <c r="A2217" s="9" t="s">
        <v>3144</v>
      </c>
      <c r="B2217" s="4" t="s">
        <v>2096</v>
      </c>
      <c r="C2217" s="4" t="s">
        <v>2097</v>
      </c>
      <c r="D2217" t="s">
        <v>2098</v>
      </c>
      <c r="E2217" t="s">
        <v>67</v>
      </c>
      <c r="F2217" t="s">
        <v>2099</v>
      </c>
      <c r="G2217" t="s">
        <v>1152</v>
      </c>
      <c r="K2217" t="s">
        <v>1153</v>
      </c>
      <c r="L2217" t="s">
        <v>1154</v>
      </c>
      <c r="M2217" t="s">
        <v>1155</v>
      </c>
      <c r="N2217" t="s">
        <v>1156</v>
      </c>
      <c r="O2217" t="s">
        <v>1157</v>
      </c>
      <c r="P2217" t="s">
        <v>1158</v>
      </c>
      <c r="Q2217" t="s">
        <v>289</v>
      </c>
      <c r="X2217">
        <v>44530</v>
      </c>
      <c r="Z2217" t="s">
        <v>1159</v>
      </c>
      <c r="AA2217">
        <v>565</v>
      </c>
      <c r="AB2217" t="s">
        <v>8</v>
      </c>
      <c r="AC2217" t="s">
        <v>9</v>
      </c>
    </row>
    <row r="2218" spans="1:29" x14ac:dyDescent="0.25">
      <c r="A2218" s="9" t="s">
        <v>3144</v>
      </c>
      <c r="B2218" s="4" t="s">
        <v>2096</v>
      </c>
      <c r="C2218" s="4" t="s">
        <v>2097</v>
      </c>
      <c r="D2218" t="s">
        <v>2098</v>
      </c>
      <c r="E2218" t="s">
        <v>67</v>
      </c>
      <c r="F2218" t="s">
        <v>2099</v>
      </c>
      <c r="G2218" t="s">
        <v>1152</v>
      </c>
      <c r="K2218" t="s">
        <v>1153</v>
      </c>
      <c r="L2218" t="s">
        <v>1154</v>
      </c>
      <c r="M2218" t="s">
        <v>1155</v>
      </c>
      <c r="N2218" t="s">
        <v>1156</v>
      </c>
      <c r="O2218" t="s">
        <v>1157</v>
      </c>
      <c r="P2218" t="s">
        <v>1158</v>
      </c>
      <c r="Q2218" t="s">
        <v>289</v>
      </c>
      <c r="X2218">
        <v>44530</v>
      </c>
      <c r="Z2218" t="s">
        <v>1159</v>
      </c>
      <c r="AA2218">
        <v>572</v>
      </c>
      <c r="AB2218" t="s">
        <v>10</v>
      </c>
    </row>
    <row r="2219" spans="1:29" x14ac:dyDescent="0.25">
      <c r="A2219" s="9" t="s">
        <v>3145</v>
      </c>
      <c r="B2219" s="4" t="s">
        <v>2100</v>
      </c>
      <c r="C2219" s="4" t="s">
        <v>2101</v>
      </c>
      <c r="D2219" t="s">
        <v>2102</v>
      </c>
      <c r="E2219" t="s">
        <v>67</v>
      </c>
      <c r="G2219" t="s">
        <v>1152</v>
      </c>
      <c r="K2219" t="s">
        <v>1153</v>
      </c>
      <c r="L2219" t="s">
        <v>1154</v>
      </c>
      <c r="M2219" t="s">
        <v>1155</v>
      </c>
      <c r="N2219" t="s">
        <v>1156</v>
      </c>
      <c r="O2219" t="s">
        <v>1157</v>
      </c>
      <c r="P2219" t="s">
        <v>1158</v>
      </c>
      <c r="Q2219" t="s">
        <v>289</v>
      </c>
      <c r="X2219">
        <v>44530</v>
      </c>
      <c r="Z2219" t="s">
        <v>1159</v>
      </c>
      <c r="AA2219">
        <v>10010</v>
      </c>
      <c r="AB2219" t="s">
        <v>322</v>
      </c>
    </row>
    <row r="2220" spans="1:29" x14ac:dyDescent="0.25">
      <c r="A2220" s="9" t="s">
        <v>3145</v>
      </c>
      <c r="B2220" s="4" t="s">
        <v>2100</v>
      </c>
      <c r="C2220" s="4" t="s">
        <v>2101</v>
      </c>
      <c r="D2220" t="s">
        <v>2102</v>
      </c>
      <c r="E2220" t="s">
        <v>67</v>
      </c>
      <c r="G2220" t="s">
        <v>1152</v>
      </c>
      <c r="K2220" t="s">
        <v>1153</v>
      </c>
      <c r="L2220" t="s">
        <v>1154</v>
      </c>
      <c r="M2220" t="s">
        <v>1155</v>
      </c>
      <c r="N2220" t="s">
        <v>1156</v>
      </c>
      <c r="O2220" t="s">
        <v>1157</v>
      </c>
      <c r="P2220" t="s">
        <v>1158</v>
      </c>
      <c r="Q2220" t="s">
        <v>289</v>
      </c>
      <c r="X2220">
        <v>44530</v>
      </c>
      <c r="Z2220" t="s">
        <v>1159</v>
      </c>
      <c r="AA2220">
        <v>516</v>
      </c>
      <c r="AB2220" t="s">
        <v>141</v>
      </c>
    </row>
    <row r="2221" spans="1:29" x14ac:dyDescent="0.25">
      <c r="A2221" s="9" t="s">
        <v>3145</v>
      </c>
      <c r="B2221" s="4" t="s">
        <v>2100</v>
      </c>
      <c r="C2221" s="4" t="s">
        <v>2101</v>
      </c>
      <c r="D2221" t="s">
        <v>2102</v>
      </c>
      <c r="E2221" t="s">
        <v>67</v>
      </c>
      <c r="G2221" t="s">
        <v>1152</v>
      </c>
      <c r="K2221" t="s">
        <v>1153</v>
      </c>
      <c r="L2221" t="s">
        <v>1154</v>
      </c>
      <c r="M2221" t="s">
        <v>1155</v>
      </c>
      <c r="N2221" t="s">
        <v>1156</v>
      </c>
      <c r="O2221" t="s">
        <v>1157</v>
      </c>
      <c r="P2221" t="s">
        <v>1158</v>
      </c>
      <c r="Q2221" t="s">
        <v>289</v>
      </c>
      <c r="X2221">
        <v>44530</v>
      </c>
      <c r="Z2221" t="s">
        <v>1159</v>
      </c>
      <c r="AA2221">
        <v>563</v>
      </c>
      <c r="AB2221" t="s">
        <v>144</v>
      </c>
    </row>
    <row r="2222" spans="1:29" x14ac:dyDescent="0.25">
      <c r="A2222" s="9" t="s">
        <v>3145</v>
      </c>
      <c r="B2222" s="4" t="s">
        <v>2100</v>
      </c>
      <c r="C2222" s="4" t="s">
        <v>2101</v>
      </c>
      <c r="D2222" t="s">
        <v>2102</v>
      </c>
      <c r="E2222" t="s">
        <v>67</v>
      </c>
      <c r="G2222" t="s">
        <v>1152</v>
      </c>
      <c r="K2222" t="s">
        <v>1153</v>
      </c>
      <c r="L2222" t="s">
        <v>1154</v>
      </c>
      <c r="M2222" t="s">
        <v>1155</v>
      </c>
      <c r="N2222" t="s">
        <v>1156</v>
      </c>
      <c r="O2222" t="s">
        <v>1157</v>
      </c>
      <c r="P2222" t="s">
        <v>1158</v>
      </c>
      <c r="Q2222" t="s">
        <v>289</v>
      </c>
      <c r="X2222">
        <v>44530</v>
      </c>
      <c r="Z2222" t="s">
        <v>1159</v>
      </c>
      <c r="AA2222">
        <v>566</v>
      </c>
      <c r="AB2222" t="s">
        <v>321</v>
      </c>
    </row>
    <row r="2223" spans="1:29" x14ac:dyDescent="0.25">
      <c r="A2223" s="9" t="s">
        <v>3145</v>
      </c>
      <c r="B2223" s="4" t="s">
        <v>2100</v>
      </c>
      <c r="C2223" s="4" t="s">
        <v>2101</v>
      </c>
      <c r="D2223" t="s">
        <v>2102</v>
      </c>
      <c r="E2223" t="s">
        <v>67</v>
      </c>
      <c r="G2223" t="s">
        <v>1152</v>
      </c>
      <c r="K2223" t="s">
        <v>1153</v>
      </c>
      <c r="L2223" t="s">
        <v>1154</v>
      </c>
      <c r="M2223" t="s">
        <v>1155</v>
      </c>
      <c r="N2223" t="s">
        <v>1156</v>
      </c>
      <c r="O2223" t="s">
        <v>1157</v>
      </c>
      <c r="P2223" t="s">
        <v>1158</v>
      </c>
      <c r="Q2223" t="s">
        <v>289</v>
      </c>
      <c r="X2223">
        <v>44530</v>
      </c>
      <c r="Z2223" t="s">
        <v>1159</v>
      </c>
      <c r="AA2223">
        <v>574</v>
      </c>
      <c r="AB2223" t="s">
        <v>6</v>
      </c>
    </row>
    <row r="2224" spans="1:29" x14ac:dyDescent="0.25">
      <c r="A2224" s="9" t="s">
        <v>3145</v>
      </c>
      <c r="B2224" s="4" t="s">
        <v>2100</v>
      </c>
      <c r="C2224" s="4" t="s">
        <v>2101</v>
      </c>
      <c r="D2224" t="s">
        <v>2102</v>
      </c>
      <c r="E2224" t="s">
        <v>67</v>
      </c>
      <c r="G2224" t="s">
        <v>1152</v>
      </c>
      <c r="K2224" t="s">
        <v>1153</v>
      </c>
      <c r="L2224" t="s">
        <v>1154</v>
      </c>
      <c r="M2224" t="s">
        <v>1155</v>
      </c>
      <c r="N2224" t="s">
        <v>1156</v>
      </c>
      <c r="O2224" t="s">
        <v>1157</v>
      </c>
      <c r="P2224" t="s">
        <v>1158</v>
      </c>
      <c r="Q2224" t="s">
        <v>289</v>
      </c>
      <c r="X2224">
        <v>44530</v>
      </c>
      <c r="Z2224" t="s">
        <v>1159</v>
      </c>
      <c r="AA2224">
        <v>579</v>
      </c>
      <c r="AB2224" t="s">
        <v>142</v>
      </c>
    </row>
    <row r="2225" spans="1:29" x14ac:dyDescent="0.25">
      <c r="A2225" s="9" t="s">
        <v>3146</v>
      </c>
      <c r="B2225" s="4" t="s">
        <v>2103</v>
      </c>
      <c r="C2225" s="4" t="s">
        <v>2097</v>
      </c>
      <c r="D2225" t="s">
        <v>2104</v>
      </c>
      <c r="E2225" t="s">
        <v>67</v>
      </c>
      <c r="G2225" t="s">
        <v>1152</v>
      </c>
      <c r="K2225" t="s">
        <v>1153</v>
      </c>
      <c r="L2225" t="s">
        <v>1154</v>
      </c>
      <c r="M2225" t="s">
        <v>1155</v>
      </c>
      <c r="N2225" t="s">
        <v>1156</v>
      </c>
      <c r="O2225" t="s">
        <v>1157</v>
      </c>
      <c r="P2225" t="s">
        <v>1158</v>
      </c>
      <c r="Q2225" t="s">
        <v>289</v>
      </c>
      <c r="X2225">
        <v>44530</v>
      </c>
      <c r="Z2225" t="s">
        <v>1159</v>
      </c>
      <c r="AA2225">
        <v>515</v>
      </c>
      <c r="AB2225" t="s">
        <v>126</v>
      </c>
    </row>
    <row r="2226" spans="1:29" x14ac:dyDescent="0.25">
      <c r="A2226" s="9" t="s">
        <v>3146</v>
      </c>
      <c r="B2226" s="4" t="s">
        <v>2103</v>
      </c>
      <c r="C2226" s="4" t="s">
        <v>2097</v>
      </c>
      <c r="D2226" t="s">
        <v>2104</v>
      </c>
      <c r="E2226" t="s">
        <v>67</v>
      </c>
      <c r="G2226" t="s">
        <v>1152</v>
      </c>
      <c r="K2226" t="s">
        <v>1153</v>
      </c>
      <c r="L2226" t="s">
        <v>1154</v>
      </c>
      <c r="M2226" t="s">
        <v>1155</v>
      </c>
      <c r="N2226" t="s">
        <v>1156</v>
      </c>
      <c r="O2226" t="s">
        <v>1157</v>
      </c>
      <c r="P2226" t="s">
        <v>1158</v>
      </c>
      <c r="Q2226" t="s">
        <v>289</v>
      </c>
      <c r="X2226">
        <v>44530</v>
      </c>
      <c r="Z2226" t="s">
        <v>1159</v>
      </c>
      <c r="AA2226">
        <v>560</v>
      </c>
      <c r="AB2226" t="s">
        <v>161</v>
      </c>
      <c r="AC2226" t="s">
        <v>162</v>
      </c>
    </row>
    <row r="2227" spans="1:29" x14ac:dyDescent="0.25">
      <c r="A2227" s="9" t="s">
        <v>3146</v>
      </c>
      <c r="B2227" s="4" t="s">
        <v>2103</v>
      </c>
      <c r="C2227" s="4" t="s">
        <v>2097</v>
      </c>
      <c r="D2227" t="s">
        <v>2104</v>
      </c>
      <c r="E2227" t="s">
        <v>67</v>
      </c>
      <c r="G2227" t="s">
        <v>1152</v>
      </c>
      <c r="K2227" t="s">
        <v>1153</v>
      </c>
      <c r="L2227" t="s">
        <v>1154</v>
      </c>
      <c r="M2227" t="s">
        <v>1155</v>
      </c>
      <c r="N2227" t="s">
        <v>1156</v>
      </c>
      <c r="O2227" t="s">
        <v>1157</v>
      </c>
      <c r="P2227" t="s">
        <v>1158</v>
      </c>
      <c r="Q2227" t="s">
        <v>289</v>
      </c>
      <c r="X2227">
        <v>44530</v>
      </c>
      <c r="Z2227" t="s">
        <v>1159</v>
      </c>
      <c r="AA2227">
        <v>561</v>
      </c>
      <c r="AB2227" t="s">
        <v>163</v>
      </c>
    </row>
    <row r="2228" spans="1:29" x14ac:dyDescent="0.25">
      <c r="A2228" s="9" t="s">
        <v>3146</v>
      </c>
      <c r="B2228" s="4" t="s">
        <v>2103</v>
      </c>
      <c r="C2228" s="4" t="s">
        <v>2097</v>
      </c>
      <c r="D2228" t="s">
        <v>2104</v>
      </c>
      <c r="E2228" t="s">
        <v>67</v>
      </c>
      <c r="G2228" t="s">
        <v>1152</v>
      </c>
      <c r="K2228" t="s">
        <v>1153</v>
      </c>
      <c r="L2228" t="s">
        <v>1154</v>
      </c>
      <c r="M2228" t="s">
        <v>1155</v>
      </c>
      <c r="N2228" t="s">
        <v>1156</v>
      </c>
      <c r="O2228" t="s">
        <v>1157</v>
      </c>
      <c r="P2228" t="s">
        <v>1158</v>
      </c>
      <c r="Q2228" t="s">
        <v>289</v>
      </c>
      <c r="X2228">
        <v>44530</v>
      </c>
      <c r="Z2228" t="s">
        <v>1159</v>
      </c>
      <c r="AA2228">
        <v>575</v>
      </c>
      <c r="AB2228" t="s">
        <v>23</v>
      </c>
    </row>
    <row r="2229" spans="1:29" x14ac:dyDescent="0.25">
      <c r="A2229" s="9" t="s">
        <v>3147</v>
      </c>
      <c r="B2229" s="4" t="s">
        <v>2105</v>
      </c>
      <c r="C2229" s="4" t="s">
        <v>2097</v>
      </c>
      <c r="D2229" t="s">
        <v>2106</v>
      </c>
      <c r="E2229" t="s">
        <v>25</v>
      </c>
      <c r="G2229" t="s">
        <v>1152</v>
      </c>
      <c r="K2229" t="s">
        <v>1153</v>
      </c>
      <c r="L2229" t="s">
        <v>1154</v>
      </c>
      <c r="M2229" t="s">
        <v>1155</v>
      </c>
      <c r="N2229" t="s">
        <v>1156</v>
      </c>
      <c r="O2229" t="s">
        <v>1157</v>
      </c>
      <c r="P2229" t="s">
        <v>1158</v>
      </c>
      <c r="Q2229" t="s">
        <v>289</v>
      </c>
      <c r="X2229">
        <v>44530</v>
      </c>
      <c r="Z2229" t="s">
        <v>1159</v>
      </c>
      <c r="AA2229">
        <v>568</v>
      </c>
      <c r="AB2229" t="s">
        <v>147</v>
      </c>
    </row>
    <row r="2230" spans="1:29" x14ac:dyDescent="0.25">
      <c r="A2230" s="9" t="s">
        <v>3147</v>
      </c>
      <c r="B2230" s="4" t="s">
        <v>2105</v>
      </c>
      <c r="C2230" s="4" t="s">
        <v>2097</v>
      </c>
      <c r="D2230" t="s">
        <v>2106</v>
      </c>
      <c r="E2230" t="s">
        <v>25</v>
      </c>
      <c r="G2230" t="s">
        <v>1152</v>
      </c>
      <c r="K2230" t="s">
        <v>1153</v>
      </c>
      <c r="L2230" t="s">
        <v>1154</v>
      </c>
      <c r="M2230" t="s">
        <v>1155</v>
      </c>
      <c r="N2230" t="s">
        <v>1156</v>
      </c>
      <c r="O2230" t="s">
        <v>1157</v>
      </c>
      <c r="P2230" t="s">
        <v>1158</v>
      </c>
      <c r="Q2230" t="s">
        <v>289</v>
      </c>
      <c r="X2230">
        <v>44530</v>
      </c>
      <c r="Z2230" t="s">
        <v>1159</v>
      </c>
      <c r="AA2230">
        <v>590</v>
      </c>
      <c r="AB2230" t="s">
        <v>127</v>
      </c>
    </row>
    <row r="2231" spans="1:29" x14ac:dyDescent="0.25">
      <c r="A2231" s="9" t="s">
        <v>3148</v>
      </c>
      <c r="B2231" s="4" t="s">
        <v>2107</v>
      </c>
      <c r="C2231" s="4" t="s">
        <v>1370</v>
      </c>
      <c r="D2231" t="s">
        <v>106</v>
      </c>
      <c r="E2231" t="s">
        <v>1</v>
      </c>
      <c r="G2231" t="s">
        <v>108</v>
      </c>
      <c r="K2231" t="s">
        <v>109</v>
      </c>
      <c r="L2231" t="s">
        <v>110</v>
      </c>
      <c r="M2231" t="s">
        <v>111</v>
      </c>
      <c r="O2231" t="s">
        <v>112</v>
      </c>
      <c r="Q2231" t="s">
        <v>113</v>
      </c>
      <c r="R2231" t="s">
        <v>114</v>
      </c>
      <c r="U2231" t="s">
        <v>112</v>
      </c>
      <c r="W2231" t="s">
        <v>113</v>
      </c>
      <c r="Z2231" t="s">
        <v>115</v>
      </c>
      <c r="AA2231">
        <v>590</v>
      </c>
      <c r="AB2231" t="s">
        <v>127</v>
      </c>
    </row>
    <row r="2232" spans="1:29" x14ac:dyDescent="0.25">
      <c r="A2232" s="9" t="s">
        <v>3149</v>
      </c>
      <c r="B2232" s="4" t="s">
        <v>2108</v>
      </c>
      <c r="C2232" s="4" t="s">
        <v>2109</v>
      </c>
      <c r="D2232" t="s">
        <v>2110</v>
      </c>
      <c r="E2232" t="s">
        <v>48</v>
      </c>
      <c r="F2232" t="s">
        <v>374</v>
      </c>
      <c r="G2232" t="s">
        <v>2111</v>
      </c>
      <c r="L2232" t="s">
        <v>2112</v>
      </c>
      <c r="M2232" t="s">
        <v>2113</v>
      </c>
      <c r="N2232" t="s">
        <v>2114</v>
      </c>
      <c r="O2232" t="s">
        <v>2115</v>
      </c>
      <c r="R2232" t="s">
        <v>2116</v>
      </c>
      <c r="U2232" t="s">
        <v>2117</v>
      </c>
      <c r="X2232">
        <v>1010</v>
      </c>
      <c r="Z2232" t="s">
        <v>2118</v>
      </c>
      <c r="AA2232">
        <v>501</v>
      </c>
      <c r="AB2232" t="s">
        <v>100</v>
      </c>
    </row>
    <row r="2233" spans="1:29" x14ac:dyDescent="0.25">
      <c r="A2233" s="9" t="s">
        <v>3149</v>
      </c>
      <c r="B2233" s="4" t="s">
        <v>2108</v>
      </c>
      <c r="C2233" s="4" t="s">
        <v>2109</v>
      </c>
      <c r="D2233" t="s">
        <v>2110</v>
      </c>
      <c r="E2233" t="s">
        <v>48</v>
      </c>
      <c r="F2233" t="s">
        <v>374</v>
      </c>
      <c r="G2233" t="s">
        <v>2111</v>
      </c>
      <c r="L2233" t="s">
        <v>2112</v>
      </c>
      <c r="M2233" t="s">
        <v>2113</v>
      </c>
      <c r="N2233" t="s">
        <v>2114</v>
      </c>
      <c r="O2233" t="s">
        <v>2115</v>
      </c>
      <c r="R2233" t="s">
        <v>2116</v>
      </c>
      <c r="U2233" t="s">
        <v>2117</v>
      </c>
      <c r="X2233">
        <v>1010</v>
      </c>
      <c r="Z2233" t="s">
        <v>2118</v>
      </c>
      <c r="AA2233">
        <v>506</v>
      </c>
      <c r="AB2233" t="s">
        <v>46</v>
      </c>
    </row>
    <row r="2234" spans="1:29" x14ac:dyDescent="0.25">
      <c r="A2234" s="9" t="s">
        <v>3149</v>
      </c>
      <c r="B2234" s="4" t="s">
        <v>2108</v>
      </c>
      <c r="C2234" s="4" t="s">
        <v>2109</v>
      </c>
      <c r="D2234" t="s">
        <v>2110</v>
      </c>
      <c r="E2234" t="s">
        <v>48</v>
      </c>
      <c r="F2234" t="s">
        <v>374</v>
      </c>
      <c r="G2234" t="s">
        <v>2111</v>
      </c>
      <c r="L2234" t="s">
        <v>2112</v>
      </c>
      <c r="M2234" t="s">
        <v>2113</v>
      </c>
      <c r="N2234" t="s">
        <v>2114</v>
      </c>
      <c r="O2234" t="s">
        <v>2115</v>
      </c>
      <c r="R2234" t="s">
        <v>2116</v>
      </c>
      <c r="U2234" t="s">
        <v>2117</v>
      </c>
      <c r="X2234">
        <v>1010</v>
      </c>
      <c r="Z2234" t="s">
        <v>2118</v>
      </c>
      <c r="AA2234">
        <v>510</v>
      </c>
      <c r="AB2234" t="s">
        <v>101</v>
      </c>
    </row>
    <row r="2235" spans="1:29" x14ac:dyDescent="0.25">
      <c r="A2235" s="9" t="s">
        <v>3149</v>
      </c>
      <c r="B2235" s="4" t="s">
        <v>2108</v>
      </c>
      <c r="C2235" s="4" t="s">
        <v>2109</v>
      </c>
      <c r="D2235" t="s">
        <v>2110</v>
      </c>
      <c r="E2235" t="s">
        <v>48</v>
      </c>
      <c r="F2235" t="s">
        <v>374</v>
      </c>
      <c r="G2235" t="s">
        <v>2111</v>
      </c>
      <c r="L2235" t="s">
        <v>2112</v>
      </c>
      <c r="M2235" t="s">
        <v>2113</v>
      </c>
      <c r="N2235" t="s">
        <v>2114</v>
      </c>
      <c r="O2235" t="s">
        <v>2115</v>
      </c>
      <c r="R2235" t="s">
        <v>2116</v>
      </c>
      <c r="U2235" t="s">
        <v>2117</v>
      </c>
      <c r="X2235">
        <v>1010</v>
      </c>
      <c r="Z2235" t="s">
        <v>2118</v>
      </c>
      <c r="AA2235">
        <v>563</v>
      </c>
      <c r="AB2235" t="s">
        <v>144</v>
      </c>
    </row>
    <row r="2236" spans="1:29" x14ac:dyDescent="0.25">
      <c r="A2236" s="9" t="s">
        <v>3149</v>
      </c>
      <c r="B2236" s="4" t="s">
        <v>2108</v>
      </c>
      <c r="C2236" s="4" t="s">
        <v>2109</v>
      </c>
      <c r="D2236" t="s">
        <v>2110</v>
      </c>
      <c r="E2236" t="s">
        <v>48</v>
      </c>
      <c r="F2236" t="s">
        <v>374</v>
      </c>
      <c r="G2236" t="s">
        <v>2111</v>
      </c>
      <c r="L2236" t="s">
        <v>2112</v>
      </c>
      <c r="M2236" t="s">
        <v>2113</v>
      </c>
      <c r="N2236" t="s">
        <v>2114</v>
      </c>
      <c r="O2236" t="s">
        <v>2115</v>
      </c>
      <c r="R2236" t="s">
        <v>2116</v>
      </c>
      <c r="U2236" t="s">
        <v>2117</v>
      </c>
      <c r="X2236">
        <v>1010</v>
      </c>
      <c r="Z2236" t="s">
        <v>2118</v>
      </c>
      <c r="AA2236">
        <v>575</v>
      </c>
      <c r="AB2236" t="s">
        <v>23</v>
      </c>
    </row>
    <row r="2237" spans="1:29" x14ac:dyDescent="0.25">
      <c r="A2237" s="9" t="s">
        <v>3149</v>
      </c>
      <c r="B2237" s="4" t="s">
        <v>2108</v>
      </c>
      <c r="C2237" s="4" t="s">
        <v>2109</v>
      </c>
      <c r="D2237" t="s">
        <v>2110</v>
      </c>
      <c r="E2237" t="s">
        <v>48</v>
      </c>
      <c r="F2237" t="s">
        <v>374</v>
      </c>
      <c r="G2237" t="s">
        <v>2111</v>
      </c>
      <c r="L2237" t="s">
        <v>2112</v>
      </c>
      <c r="M2237" t="s">
        <v>2113</v>
      </c>
      <c r="N2237" t="s">
        <v>2114</v>
      </c>
      <c r="O2237" t="s">
        <v>2115</v>
      </c>
      <c r="R2237" t="s">
        <v>2116</v>
      </c>
      <c r="U2237" t="s">
        <v>2117</v>
      </c>
      <c r="X2237">
        <v>1010</v>
      </c>
      <c r="Z2237" t="s">
        <v>2118</v>
      </c>
      <c r="AA2237">
        <v>577</v>
      </c>
      <c r="AB2237" t="s">
        <v>143</v>
      </c>
    </row>
    <row r="2238" spans="1:29" x14ac:dyDescent="0.25">
      <c r="A2238" s="9" t="s">
        <v>3150</v>
      </c>
      <c r="B2238" s="4" t="s">
        <v>2119</v>
      </c>
      <c r="C2238" s="4" t="s">
        <v>2120</v>
      </c>
      <c r="D2238" t="s">
        <v>2121</v>
      </c>
      <c r="E2238" t="s">
        <v>1</v>
      </c>
      <c r="G2238" t="s">
        <v>2111</v>
      </c>
      <c r="L2238" t="s">
        <v>2112</v>
      </c>
      <c r="M2238" t="s">
        <v>2113</v>
      </c>
      <c r="N2238" t="s">
        <v>2114</v>
      </c>
      <c r="O2238" t="s">
        <v>2115</v>
      </c>
      <c r="R2238" t="s">
        <v>2116</v>
      </c>
      <c r="U2238" t="s">
        <v>2117</v>
      </c>
      <c r="X2238">
        <v>1010</v>
      </c>
      <c r="Z2238" t="s">
        <v>2118</v>
      </c>
      <c r="AA2238">
        <v>10008</v>
      </c>
      <c r="AB2238" t="s">
        <v>55</v>
      </c>
    </row>
    <row r="2239" spans="1:29" x14ac:dyDescent="0.25">
      <c r="A2239" s="9" t="s">
        <v>3150</v>
      </c>
      <c r="B2239" s="4" t="s">
        <v>2119</v>
      </c>
      <c r="C2239" s="4" t="s">
        <v>2120</v>
      </c>
      <c r="D2239" t="s">
        <v>2121</v>
      </c>
      <c r="E2239" t="s">
        <v>1</v>
      </c>
      <c r="G2239" t="s">
        <v>2111</v>
      </c>
      <c r="L2239" t="s">
        <v>2112</v>
      </c>
      <c r="M2239" t="s">
        <v>2113</v>
      </c>
      <c r="N2239" t="s">
        <v>2114</v>
      </c>
      <c r="O2239" t="s">
        <v>2115</v>
      </c>
      <c r="R2239" t="s">
        <v>2116</v>
      </c>
      <c r="U2239" t="s">
        <v>2117</v>
      </c>
      <c r="X2239">
        <v>1010</v>
      </c>
      <c r="Z2239" t="s">
        <v>2118</v>
      </c>
      <c r="AA2239">
        <v>515</v>
      </c>
      <c r="AB2239" t="s">
        <v>126</v>
      </c>
    </row>
    <row r="2240" spans="1:29" x14ac:dyDescent="0.25">
      <c r="A2240" s="9" t="s">
        <v>3150</v>
      </c>
      <c r="B2240" s="4" t="s">
        <v>2119</v>
      </c>
      <c r="C2240" s="4" t="s">
        <v>2120</v>
      </c>
      <c r="D2240" t="s">
        <v>2121</v>
      </c>
      <c r="E2240" t="s">
        <v>1</v>
      </c>
      <c r="G2240" t="s">
        <v>2111</v>
      </c>
      <c r="L2240" t="s">
        <v>2112</v>
      </c>
      <c r="M2240" t="s">
        <v>2113</v>
      </c>
      <c r="N2240" t="s">
        <v>2114</v>
      </c>
      <c r="O2240" t="s">
        <v>2115</v>
      </c>
      <c r="R2240" t="s">
        <v>2116</v>
      </c>
      <c r="U2240" t="s">
        <v>2117</v>
      </c>
      <c r="X2240">
        <v>1010</v>
      </c>
      <c r="Z2240" t="s">
        <v>2118</v>
      </c>
      <c r="AA2240">
        <v>560</v>
      </c>
      <c r="AB2240" t="s">
        <v>161</v>
      </c>
      <c r="AC2240" t="s">
        <v>162</v>
      </c>
    </row>
    <row r="2241" spans="1:29" x14ac:dyDescent="0.25">
      <c r="A2241" s="9" t="s">
        <v>3150</v>
      </c>
      <c r="B2241" s="4" t="s">
        <v>2119</v>
      </c>
      <c r="C2241" s="4" t="s">
        <v>2120</v>
      </c>
      <c r="D2241" t="s">
        <v>2121</v>
      </c>
      <c r="E2241" t="s">
        <v>1</v>
      </c>
      <c r="G2241" t="s">
        <v>2111</v>
      </c>
      <c r="L2241" t="s">
        <v>2112</v>
      </c>
      <c r="M2241" t="s">
        <v>2113</v>
      </c>
      <c r="N2241" t="s">
        <v>2114</v>
      </c>
      <c r="O2241" t="s">
        <v>2115</v>
      </c>
      <c r="R2241" t="s">
        <v>2116</v>
      </c>
      <c r="U2241" t="s">
        <v>2117</v>
      </c>
      <c r="X2241">
        <v>1010</v>
      </c>
      <c r="Z2241" t="s">
        <v>2118</v>
      </c>
      <c r="AA2241">
        <v>561</v>
      </c>
      <c r="AB2241" t="s">
        <v>163</v>
      </c>
    </row>
    <row r="2242" spans="1:29" x14ac:dyDescent="0.25">
      <c r="A2242" s="9" t="s">
        <v>3150</v>
      </c>
      <c r="B2242" s="4" t="s">
        <v>2119</v>
      </c>
      <c r="C2242" s="4" t="s">
        <v>2120</v>
      </c>
      <c r="D2242" t="s">
        <v>2121</v>
      </c>
      <c r="E2242" t="s">
        <v>1</v>
      </c>
      <c r="G2242" t="s">
        <v>2111</v>
      </c>
      <c r="L2242" t="s">
        <v>2112</v>
      </c>
      <c r="M2242" t="s">
        <v>2113</v>
      </c>
      <c r="N2242" t="s">
        <v>2114</v>
      </c>
      <c r="O2242" t="s">
        <v>2115</v>
      </c>
      <c r="R2242" t="s">
        <v>2116</v>
      </c>
      <c r="U2242" t="s">
        <v>2117</v>
      </c>
      <c r="X2242">
        <v>1010</v>
      </c>
      <c r="Z2242" t="s">
        <v>2118</v>
      </c>
      <c r="AA2242">
        <v>566</v>
      </c>
      <c r="AB2242" t="s">
        <v>321</v>
      </c>
    </row>
    <row r="2243" spans="1:29" x14ac:dyDescent="0.25">
      <c r="A2243" s="9" t="s">
        <v>3150</v>
      </c>
      <c r="B2243" s="4" t="s">
        <v>2119</v>
      </c>
      <c r="C2243" s="4" t="s">
        <v>2120</v>
      </c>
      <c r="D2243" t="s">
        <v>2121</v>
      </c>
      <c r="E2243" t="s">
        <v>1</v>
      </c>
      <c r="G2243" t="s">
        <v>2111</v>
      </c>
      <c r="L2243" t="s">
        <v>2112</v>
      </c>
      <c r="M2243" t="s">
        <v>2113</v>
      </c>
      <c r="N2243" t="s">
        <v>2114</v>
      </c>
      <c r="O2243" t="s">
        <v>2115</v>
      </c>
      <c r="R2243" t="s">
        <v>2116</v>
      </c>
      <c r="U2243" t="s">
        <v>2117</v>
      </c>
      <c r="X2243">
        <v>1010</v>
      </c>
      <c r="Z2243" t="s">
        <v>2118</v>
      </c>
      <c r="AA2243">
        <v>572</v>
      </c>
      <c r="AB2243" t="s">
        <v>10</v>
      </c>
    </row>
    <row r="2244" spans="1:29" x14ac:dyDescent="0.25">
      <c r="A2244" s="9" t="s">
        <v>3150</v>
      </c>
      <c r="B2244" s="4" t="s">
        <v>2119</v>
      </c>
      <c r="C2244" s="4" t="s">
        <v>2120</v>
      </c>
      <c r="D2244" t="s">
        <v>2121</v>
      </c>
      <c r="E2244" t="s">
        <v>1</v>
      </c>
      <c r="G2244" t="s">
        <v>2111</v>
      </c>
      <c r="L2244" t="s">
        <v>2112</v>
      </c>
      <c r="M2244" t="s">
        <v>2113</v>
      </c>
      <c r="N2244" t="s">
        <v>2114</v>
      </c>
      <c r="O2244" t="s">
        <v>2115</v>
      </c>
      <c r="R2244" t="s">
        <v>2116</v>
      </c>
      <c r="U2244" t="s">
        <v>2117</v>
      </c>
      <c r="X2244">
        <v>1010</v>
      </c>
      <c r="Z2244" t="s">
        <v>2118</v>
      </c>
      <c r="AA2244">
        <v>574</v>
      </c>
      <c r="AB2244" t="s">
        <v>6</v>
      </c>
    </row>
    <row r="2245" spans="1:29" x14ac:dyDescent="0.25">
      <c r="A2245" s="9" t="s">
        <v>3150</v>
      </c>
      <c r="B2245" s="4" t="s">
        <v>2119</v>
      </c>
      <c r="C2245" s="4" t="s">
        <v>2120</v>
      </c>
      <c r="D2245" t="s">
        <v>2121</v>
      </c>
      <c r="E2245" t="s">
        <v>1</v>
      </c>
      <c r="G2245" t="s">
        <v>2111</v>
      </c>
      <c r="L2245" t="s">
        <v>2112</v>
      </c>
      <c r="M2245" t="s">
        <v>2113</v>
      </c>
      <c r="N2245" t="s">
        <v>2114</v>
      </c>
      <c r="O2245" t="s">
        <v>2115</v>
      </c>
      <c r="R2245" t="s">
        <v>2116</v>
      </c>
      <c r="U2245" t="s">
        <v>2117</v>
      </c>
      <c r="X2245">
        <v>1010</v>
      </c>
      <c r="Z2245" t="s">
        <v>2118</v>
      </c>
      <c r="AA2245">
        <v>576</v>
      </c>
      <c r="AB2245" t="s">
        <v>164</v>
      </c>
    </row>
    <row r="2246" spans="1:29" x14ac:dyDescent="0.25">
      <c r="A2246" s="9" t="s">
        <v>3151</v>
      </c>
      <c r="B2246" s="4" t="s">
        <v>2122</v>
      </c>
      <c r="C2246" s="4" t="s">
        <v>2123</v>
      </c>
      <c r="D2246" t="s">
        <v>2124</v>
      </c>
      <c r="E2246" t="s">
        <v>25</v>
      </c>
      <c r="G2246" t="s">
        <v>2111</v>
      </c>
      <c r="L2246" t="s">
        <v>2112</v>
      </c>
      <c r="M2246" t="s">
        <v>2113</v>
      </c>
      <c r="N2246" t="s">
        <v>2114</v>
      </c>
      <c r="O2246" t="s">
        <v>2115</v>
      </c>
      <c r="R2246" t="s">
        <v>2116</v>
      </c>
      <c r="U2246" t="s">
        <v>2117</v>
      </c>
      <c r="X2246">
        <v>1010</v>
      </c>
      <c r="Z2246" t="s">
        <v>2118</v>
      </c>
      <c r="AA2246">
        <v>10004</v>
      </c>
      <c r="AB2246" t="s">
        <v>195</v>
      </c>
    </row>
    <row r="2247" spans="1:29" x14ac:dyDescent="0.25">
      <c r="A2247" s="9" t="s">
        <v>3151</v>
      </c>
      <c r="B2247" s="4" t="s">
        <v>2122</v>
      </c>
      <c r="C2247" s="4" t="s">
        <v>2123</v>
      </c>
      <c r="D2247" t="s">
        <v>2124</v>
      </c>
      <c r="E2247" t="s">
        <v>25</v>
      </c>
      <c r="G2247" t="s">
        <v>2111</v>
      </c>
      <c r="L2247" t="s">
        <v>2112</v>
      </c>
      <c r="M2247" t="s">
        <v>2113</v>
      </c>
      <c r="N2247" t="s">
        <v>2114</v>
      </c>
      <c r="O2247" t="s">
        <v>2115</v>
      </c>
      <c r="R2247" t="s">
        <v>2116</v>
      </c>
      <c r="U2247" t="s">
        <v>2117</v>
      </c>
      <c r="X2247">
        <v>1010</v>
      </c>
      <c r="Z2247" t="s">
        <v>2118</v>
      </c>
      <c r="AA2247">
        <v>508</v>
      </c>
      <c r="AB2247" t="s">
        <v>81</v>
      </c>
    </row>
    <row r="2248" spans="1:29" x14ac:dyDescent="0.25">
      <c r="A2248" s="9" t="s">
        <v>3151</v>
      </c>
      <c r="B2248" s="4" t="s">
        <v>2122</v>
      </c>
      <c r="C2248" s="4" t="s">
        <v>2123</v>
      </c>
      <c r="D2248" t="s">
        <v>2124</v>
      </c>
      <c r="E2248" t="s">
        <v>25</v>
      </c>
      <c r="G2248" t="s">
        <v>2111</v>
      </c>
      <c r="L2248" t="s">
        <v>2112</v>
      </c>
      <c r="M2248" t="s">
        <v>2113</v>
      </c>
      <c r="N2248" t="s">
        <v>2114</v>
      </c>
      <c r="O2248" t="s">
        <v>2115</v>
      </c>
      <c r="R2248" t="s">
        <v>2116</v>
      </c>
      <c r="U2248" t="s">
        <v>2117</v>
      </c>
      <c r="X2248">
        <v>1010</v>
      </c>
      <c r="Z2248" t="s">
        <v>2118</v>
      </c>
      <c r="AA2248">
        <v>516</v>
      </c>
      <c r="AB2248" t="s">
        <v>141</v>
      </c>
    </row>
    <row r="2249" spans="1:29" x14ac:dyDescent="0.25">
      <c r="A2249" s="9" t="s">
        <v>3151</v>
      </c>
      <c r="B2249" s="4" t="s">
        <v>2122</v>
      </c>
      <c r="C2249" s="4" t="s">
        <v>2123</v>
      </c>
      <c r="D2249" t="s">
        <v>2124</v>
      </c>
      <c r="E2249" t="s">
        <v>25</v>
      </c>
      <c r="G2249" t="s">
        <v>2111</v>
      </c>
      <c r="L2249" t="s">
        <v>2112</v>
      </c>
      <c r="M2249" t="s">
        <v>2113</v>
      </c>
      <c r="N2249" t="s">
        <v>2114</v>
      </c>
      <c r="O2249" t="s">
        <v>2115</v>
      </c>
      <c r="R2249" t="s">
        <v>2116</v>
      </c>
      <c r="U2249" t="s">
        <v>2117</v>
      </c>
      <c r="X2249">
        <v>1010</v>
      </c>
      <c r="Z2249" t="s">
        <v>2118</v>
      </c>
      <c r="AA2249">
        <v>565</v>
      </c>
      <c r="AB2249" t="s">
        <v>8</v>
      </c>
      <c r="AC2249" t="s">
        <v>9</v>
      </c>
    </row>
    <row r="2250" spans="1:29" x14ac:dyDescent="0.25">
      <c r="A2250" s="9" t="s">
        <v>3151</v>
      </c>
      <c r="B2250" s="4" t="s">
        <v>2122</v>
      </c>
      <c r="C2250" s="4" t="s">
        <v>2123</v>
      </c>
      <c r="D2250" t="s">
        <v>2124</v>
      </c>
      <c r="E2250" t="s">
        <v>25</v>
      </c>
      <c r="G2250" t="s">
        <v>2111</v>
      </c>
      <c r="L2250" t="s">
        <v>2112</v>
      </c>
      <c r="M2250" t="s">
        <v>2113</v>
      </c>
      <c r="N2250" t="s">
        <v>2114</v>
      </c>
      <c r="O2250" t="s">
        <v>2115</v>
      </c>
      <c r="R2250" t="s">
        <v>2116</v>
      </c>
      <c r="U2250" t="s">
        <v>2117</v>
      </c>
      <c r="X2250">
        <v>1010</v>
      </c>
      <c r="Z2250" t="s">
        <v>2118</v>
      </c>
      <c r="AA2250">
        <v>568</v>
      </c>
      <c r="AB2250" t="s">
        <v>147</v>
      </c>
    </row>
    <row r="2251" spans="1:29" x14ac:dyDescent="0.25">
      <c r="A2251" s="9" t="s">
        <v>3151</v>
      </c>
      <c r="B2251" s="4" t="s">
        <v>2122</v>
      </c>
      <c r="C2251" s="4" t="s">
        <v>2123</v>
      </c>
      <c r="D2251" t="s">
        <v>2124</v>
      </c>
      <c r="E2251" t="s">
        <v>25</v>
      </c>
      <c r="G2251" t="s">
        <v>2111</v>
      </c>
      <c r="L2251" t="s">
        <v>2112</v>
      </c>
      <c r="M2251" t="s">
        <v>2113</v>
      </c>
      <c r="N2251" t="s">
        <v>2114</v>
      </c>
      <c r="O2251" t="s">
        <v>2115</v>
      </c>
      <c r="R2251" t="s">
        <v>2116</v>
      </c>
      <c r="U2251" t="s">
        <v>2117</v>
      </c>
      <c r="X2251">
        <v>1010</v>
      </c>
      <c r="Z2251" t="s">
        <v>2118</v>
      </c>
      <c r="AA2251">
        <v>579</v>
      </c>
      <c r="AB2251" t="s">
        <v>142</v>
      </c>
    </row>
    <row r="2252" spans="1:29" x14ac:dyDescent="0.25">
      <c r="A2252" s="9" t="s">
        <v>3151</v>
      </c>
      <c r="B2252" s="4" t="s">
        <v>2122</v>
      </c>
      <c r="C2252" s="4" t="s">
        <v>2123</v>
      </c>
      <c r="D2252" t="s">
        <v>2124</v>
      </c>
      <c r="E2252" t="s">
        <v>25</v>
      </c>
      <c r="G2252" t="s">
        <v>2111</v>
      </c>
      <c r="L2252" t="s">
        <v>2112</v>
      </c>
      <c r="M2252" t="s">
        <v>2113</v>
      </c>
      <c r="N2252" t="s">
        <v>2114</v>
      </c>
      <c r="O2252" t="s">
        <v>2115</v>
      </c>
      <c r="R2252" t="s">
        <v>2116</v>
      </c>
      <c r="U2252" t="s">
        <v>2117</v>
      </c>
      <c r="X2252">
        <v>1010</v>
      </c>
      <c r="Z2252" t="s">
        <v>2118</v>
      </c>
      <c r="AA2252">
        <v>590</v>
      </c>
      <c r="AB2252" t="s">
        <v>127</v>
      </c>
    </row>
    <row r="2253" spans="1:29" x14ac:dyDescent="0.25">
      <c r="A2253" s="9" t="s">
        <v>3152</v>
      </c>
      <c r="B2253" s="4" t="s">
        <v>2125</v>
      </c>
      <c r="C2253" s="4" t="s">
        <v>2126</v>
      </c>
      <c r="D2253" t="s">
        <v>2127</v>
      </c>
      <c r="E2253" t="s">
        <v>151</v>
      </c>
      <c r="F2253" t="s">
        <v>2128</v>
      </c>
      <c r="G2253" t="s">
        <v>2129</v>
      </c>
      <c r="L2253" t="s">
        <v>2130</v>
      </c>
      <c r="M2253" t="s">
        <v>2131</v>
      </c>
      <c r="O2253" t="s">
        <v>2132</v>
      </c>
      <c r="V2253" t="s">
        <v>2133</v>
      </c>
      <c r="X2253" t="s">
        <v>2134</v>
      </c>
      <c r="Y2253">
        <v>10002</v>
      </c>
      <c r="Z2253" t="s">
        <v>45</v>
      </c>
    </row>
    <row r="2254" spans="1:29" x14ac:dyDescent="0.25">
      <c r="A2254" s="9" t="s">
        <v>3152</v>
      </c>
      <c r="B2254" s="4" t="s">
        <v>2125</v>
      </c>
      <c r="C2254" s="4" t="s">
        <v>2126</v>
      </c>
      <c r="D2254" t="s">
        <v>2127</v>
      </c>
      <c r="E2254" t="s">
        <v>151</v>
      </c>
      <c r="F2254" t="s">
        <v>2128</v>
      </c>
      <c r="G2254" t="s">
        <v>2129</v>
      </c>
      <c r="L2254" t="s">
        <v>2130</v>
      </c>
      <c r="M2254" t="s">
        <v>2131</v>
      </c>
      <c r="O2254" t="s">
        <v>2132</v>
      </c>
      <c r="V2254" t="s">
        <v>2133</v>
      </c>
      <c r="X2254" t="s">
        <v>2134</v>
      </c>
      <c r="Y2254">
        <v>501</v>
      </c>
      <c r="Z2254" t="s">
        <v>100</v>
      </c>
    </row>
    <row r="2255" spans="1:29" x14ac:dyDescent="0.25">
      <c r="A2255" s="9" t="s">
        <v>3152</v>
      </c>
      <c r="B2255" s="4" t="s">
        <v>2125</v>
      </c>
      <c r="C2255" s="4" t="s">
        <v>2126</v>
      </c>
      <c r="D2255" t="s">
        <v>2127</v>
      </c>
      <c r="E2255" t="s">
        <v>151</v>
      </c>
      <c r="F2255" t="s">
        <v>2128</v>
      </c>
      <c r="G2255" t="s">
        <v>2129</v>
      </c>
      <c r="L2255" t="s">
        <v>2130</v>
      </c>
      <c r="M2255" t="s">
        <v>2131</v>
      </c>
      <c r="O2255" t="s">
        <v>2132</v>
      </c>
      <c r="V2255" t="s">
        <v>2133</v>
      </c>
      <c r="X2255" t="s">
        <v>2134</v>
      </c>
      <c r="Y2255">
        <v>510</v>
      </c>
      <c r="Z2255" t="s">
        <v>101</v>
      </c>
    </row>
    <row r="2256" spans="1:29" x14ac:dyDescent="0.25">
      <c r="A2256" s="9" t="s">
        <v>3153</v>
      </c>
      <c r="B2256" s="4" t="s">
        <v>2135</v>
      </c>
      <c r="C2256" s="4" t="s">
        <v>2136</v>
      </c>
      <c r="D2256" t="s">
        <v>2127</v>
      </c>
      <c r="E2256" t="s">
        <v>1</v>
      </c>
      <c r="G2256" t="s">
        <v>2129</v>
      </c>
      <c r="L2256" t="s">
        <v>2130</v>
      </c>
      <c r="M2256" t="s">
        <v>2131</v>
      </c>
      <c r="O2256" t="s">
        <v>2132</v>
      </c>
      <c r="V2256" t="s">
        <v>2133</v>
      </c>
      <c r="X2256" t="s">
        <v>2134</v>
      </c>
      <c r="Y2256">
        <v>508</v>
      </c>
      <c r="Z2256" t="s">
        <v>81</v>
      </c>
    </row>
    <row r="2257" spans="1:27" x14ac:dyDescent="0.25">
      <c r="A2257" s="9" t="s">
        <v>3153</v>
      </c>
      <c r="B2257" s="4" t="s">
        <v>2135</v>
      </c>
      <c r="C2257" s="4" t="s">
        <v>2136</v>
      </c>
      <c r="D2257" t="s">
        <v>2127</v>
      </c>
      <c r="E2257" t="s">
        <v>1</v>
      </c>
      <c r="G2257" t="s">
        <v>2129</v>
      </c>
      <c r="L2257" t="s">
        <v>2130</v>
      </c>
      <c r="M2257" t="s">
        <v>2131</v>
      </c>
      <c r="O2257" t="s">
        <v>2132</v>
      </c>
      <c r="V2257" t="s">
        <v>2133</v>
      </c>
      <c r="X2257" t="s">
        <v>2134</v>
      </c>
      <c r="Y2257">
        <v>515</v>
      </c>
      <c r="Z2257" t="s">
        <v>126</v>
      </c>
    </row>
    <row r="2258" spans="1:27" x14ac:dyDescent="0.25">
      <c r="A2258" s="9" t="s">
        <v>3153</v>
      </c>
      <c r="B2258" s="4" t="s">
        <v>2135</v>
      </c>
      <c r="C2258" s="4" t="s">
        <v>2136</v>
      </c>
      <c r="D2258" t="s">
        <v>2127</v>
      </c>
      <c r="E2258" t="s">
        <v>1</v>
      </c>
      <c r="G2258" t="s">
        <v>2129</v>
      </c>
      <c r="L2258" t="s">
        <v>2130</v>
      </c>
      <c r="M2258" t="s">
        <v>2131</v>
      </c>
      <c r="O2258" t="s">
        <v>2132</v>
      </c>
      <c r="V2258" t="s">
        <v>2133</v>
      </c>
      <c r="X2258" t="s">
        <v>2134</v>
      </c>
      <c r="Y2258">
        <v>579</v>
      </c>
      <c r="Z2258" t="s">
        <v>142</v>
      </c>
    </row>
    <row r="2259" spans="1:27" x14ac:dyDescent="0.25">
      <c r="A2259" s="9" t="s">
        <v>3153</v>
      </c>
      <c r="B2259" s="4" t="s">
        <v>2135</v>
      </c>
      <c r="C2259" s="4" t="s">
        <v>2136</v>
      </c>
      <c r="D2259" t="s">
        <v>2127</v>
      </c>
      <c r="E2259" t="s">
        <v>1</v>
      </c>
      <c r="G2259" t="s">
        <v>2129</v>
      </c>
      <c r="L2259" t="s">
        <v>2130</v>
      </c>
      <c r="M2259" t="s">
        <v>2131</v>
      </c>
      <c r="O2259" t="s">
        <v>2132</v>
      </c>
      <c r="V2259" t="s">
        <v>2133</v>
      </c>
      <c r="X2259" t="s">
        <v>2134</v>
      </c>
      <c r="Y2259">
        <v>568</v>
      </c>
      <c r="Z2259" t="s">
        <v>147</v>
      </c>
    </row>
    <row r="2260" spans="1:27" x14ac:dyDescent="0.25">
      <c r="A2260" s="9" t="s">
        <v>3153</v>
      </c>
      <c r="B2260" s="4" t="s">
        <v>2135</v>
      </c>
      <c r="C2260" s="4" t="s">
        <v>2136</v>
      </c>
      <c r="D2260" t="s">
        <v>2127</v>
      </c>
      <c r="E2260" t="s">
        <v>1</v>
      </c>
      <c r="G2260" t="s">
        <v>2129</v>
      </c>
      <c r="L2260" t="s">
        <v>2130</v>
      </c>
      <c r="M2260" t="s">
        <v>2131</v>
      </c>
      <c r="O2260" t="s">
        <v>2132</v>
      </c>
      <c r="V2260" t="s">
        <v>2133</v>
      </c>
      <c r="X2260" t="s">
        <v>2134</v>
      </c>
      <c r="Y2260">
        <v>577</v>
      </c>
      <c r="Z2260" t="s">
        <v>143</v>
      </c>
    </row>
    <row r="2261" spans="1:27" x14ac:dyDescent="0.25">
      <c r="A2261" s="9" t="s">
        <v>3153</v>
      </c>
      <c r="B2261" s="4" t="s">
        <v>2135</v>
      </c>
      <c r="C2261" s="4" t="s">
        <v>2136</v>
      </c>
      <c r="D2261" t="s">
        <v>2127</v>
      </c>
      <c r="E2261" t="s">
        <v>1</v>
      </c>
      <c r="G2261" t="s">
        <v>2129</v>
      </c>
      <c r="L2261" t="s">
        <v>2130</v>
      </c>
      <c r="M2261" t="s">
        <v>2131</v>
      </c>
      <c r="O2261" t="s">
        <v>2132</v>
      </c>
      <c r="V2261" t="s">
        <v>2133</v>
      </c>
      <c r="X2261" t="s">
        <v>2134</v>
      </c>
      <c r="Y2261">
        <v>563</v>
      </c>
      <c r="Z2261" t="s">
        <v>144</v>
      </c>
    </row>
    <row r="2262" spans="1:27" x14ac:dyDescent="0.25">
      <c r="A2262" s="9" t="s">
        <v>3154</v>
      </c>
      <c r="B2262" s="4" t="s">
        <v>2137</v>
      </c>
      <c r="C2262" s="4" t="s">
        <v>2126</v>
      </c>
      <c r="D2262" t="s">
        <v>2127</v>
      </c>
      <c r="E2262" t="s">
        <v>1</v>
      </c>
      <c r="F2262" t="s">
        <v>547</v>
      </c>
      <c r="G2262" t="s">
        <v>2129</v>
      </c>
      <c r="L2262" t="s">
        <v>2130</v>
      </c>
      <c r="M2262" t="s">
        <v>2131</v>
      </c>
      <c r="O2262" t="s">
        <v>2132</v>
      </c>
      <c r="V2262" t="s">
        <v>2133</v>
      </c>
      <c r="X2262" t="s">
        <v>2134</v>
      </c>
      <c r="Y2262">
        <v>10010</v>
      </c>
      <c r="Z2262" t="s">
        <v>322</v>
      </c>
    </row>
    <row r="2263" spans="1:27" x14ac:dyDescent="0.25">
      <c r="A2263" s="9" t="s">
        <v>3154</v>
      </c>
      <c r="B2263" s="4" t="s">
        <v>2137</v>
      </c>
      <c r="C2263" s="4" t="s">
        <v>2126</v>
      </c>
      <c r="D2263" t="s">
        <v>2127</v>
      </c>
      <c r="E2263" t="s">
        <v>1</v>
      </c>
      <c r="F2263" t="s">
        <v>547</v>
      </c>
      <c r="G2263" t="s">
        <v>2129</v>
      </c>
      <c r="L2263" t="s">
        <v>2130</v>
      </c>
      <c r="M2263" t="s">
        <v>2131</v>
      </c>
      <c r="O2263" t="s">
        <v>2132</v>
      </c>
      <c r="V2263" t="s">
        <v>2133</v>
      </c>
      <c r="X2263" t="s">
        <v>2134</v>
      </c>
      <c r="Y2263">
        <v>515</v>
      </c>
      <c r="Z2263" t="s">
        <v>126</v>
      </c>
    </row>
    <row r="2264" spans="1:27" x14ac:dyDescent="0.25">
      <c r="A2264" s="9" t="s">
        <v>3154</v>
      </c>
      <c r="B2264" s="4" t="s">
        <v>2137</v>
      </c>
      <c r="C2264" s="4" t="s">
        <v>2126</v>
      </c>
      <c r="D2264" t="s">
        <v>2127</v>
      </c>
      <c r="E2264" t="s">
        <v>1</v>
      </c>
      <c r="F2264" t="s">
        <v>547</v>
      </c>
      <c r="G2264" t="s">
        <v>2129</v>
      </c>
      <c r="L2264" t="s">
        <v>2130</v>
      </c>
      <c r="M2264" t="s">
        <v>2131</v>
      </c>
      <c r="O2264" t="s">
        <v>2132</v>
      </c>
      <c r="V2264" t="s">
        <v>2133</v>
      </c>
      <c r="X2264" t="s">
        <v>2134</v>
      </c>
      <c r="Y2264">
        <v>574</v>
      </c>
      <c r="Z2264" t="s">
        <v>6</v>
      </c>
    </row>
    <row r="2265" spans="1:27" x14ac:dyDescent="0.25">
      <c r="A2265" s="9" t="s">
        <v>3155</v>
      </c>
      <c r="B2265" s="4" t="s">
        <v>2138</v>
      </c>
      <c r="C2265" s="4" t="s">
        <v>2136</v>
      </c>
      <c r="D2265" t="s">
        <v>2127</v>
      </c>
      <c r="E2265" t="s">
        <v>67</v>
      </c>
      <c r="G2265" t="s">
        <v>2129</v>
      </c>
      <c r="L2265" t="s">
        <v>2130</v>
      </c>
      <c r="M2265" t="s">
        <v>2131</v>
      </c>
      <c r="O2265" t="s">
        <v>2132</v>
      </c>
      <c r="V2265" t="s">
        <v>2133</v>
      </c>
      <c r="X2265" t="s">
        <v>2134</v>
      </c>
      <c r="Y2265">
        <v>560</v>
      </c>
      <c r="Z2265" t="s">
        <v>161</v>
      </c>
      <c r="AA2265" t="s">
        <v>162</v>
      </c>
    </row>
    <row r="2266" spans="1:27" x14ac:dyDescent="0.25">
      <c r="A2266" s="9" t="s">
        <v>3155</v>
      </c>
      <c r="B2266" s="4" t="s">
        <v>2138</v>
      </c>
      <c r="C2266" s="4" t="s">
        <v>2136</v>
      </c>
      <c r="D2266" t="s">
        <v>2127</v>
      </c>
      <c r="E2266" t="s">
        <v>67</v>
      </c>
      <c r="G2266" t="s">
        <v>2129</v>
      </c>
      <c r="L2266" t="s">
        <v>2130</v>
      </c>
      <c r="M2266" t="s">
        <v>2131</v>
      </c>
      <c r="O2266" t="s">
        <v>2132</v>
      </c>
      <c r="V2266" t="s">
        <v>2133</v>
      </c>
      <c r="X2266" t="s">
        <v>2134</v>
      </c>
      <c r="Y2266">
        <v>561</v>
      </c>
      <c r="Z2266" t="s">
        <v>163</v>
      </c>
    </row>
    <row r="2267" spans="1:27" x14ac:dyDescent="0.25">
      <c r="A2267" s="9" t="s">
        <v>3155</v>
      </c>
      <c r="B2267" s="4" t="s">
        <v>2138</v>
      </c>
      <c r="C2267" s="4" t="s">
        <v>2136</v>
      </c>
      <c r="D2267" t="s">
        <v>2127</v>
      </c>
      <c r="E2267" t="s">
        <v>67</v>
      </c>
      <c r="G2267" t="s">
        <v>2129</v>
      </c>
      <c r="L2267" t="s">
        <v>2130</v>
      </c>
      <c r="M2267" t="s">
        <v>2131</v>
      </c>
      <c r="O2267" t="s">
        <v>2132</v>
      </c>
      <c r="V2267" t="s">
        <v>2133</v>
      </c>
      <c r="X2267" t="s">
        <v>2134</v>
      </c>
      <c r="Y2267">
        <v>565</v>
      </c>
      <c r="Z2267" t="s">
        <v>8</v>
      </c>
      <c r="AA2267" t="s">
        <v>9</v>
      </c>
    </row>
    <row r="2268" spans="1:27" x14ac:dyDescent="0.25">
      <c r="A2268" s="9" t="s">
        <v>3155</v>
      </c>
      <c r="B2268" s="4" t="s">
        <v>2138</v>
      </c>
      <c r="C2268" s="4" t="s">
        <v>2136</v>
      </c>
      <c r="D2268" t="s">
        <v>2127</v>
      </c>
      <c r="E2268" t="s">
        <v>67</v>
      </c>
      <c r="G2268" t="s">
        <v>2129</v>
      </c>
      <c r="L2268" t="s">
        <v>2130</v>
      </c>
      <c r="M2268" t="s">
        <v>2131</v>
      </c>
      <c r="O2268" t="s">
        <v>2132</v>
      </c>
      <c r="V2268" t="s">
        <v>2133</v>
      </c>
      <c r="X2268" t="s">
        <v>2134</v>
      </c>
      <c r="Y2268">
        <v>566</v>
      </c>
      <c r="Z2268" t="s">
        <v>321</v>
      </c>
    </row>
    <row r="2269" spans="1:27" x14ac:dyDescent="0.25">
      <c r="A2269" s="9" t="s">
        <v>3155</v>
      </c>
      <c r="B2269" s="4" t="s">
        <v>2138</v>
      </c>
      <c r="C2269" s="4" t="s">
        <v>2136</v>
      </c>
      <c r="D2269" t="s">
        <v>2127</v>
      </c>
      <c r="E2269" t="s">
        <v>67</v>
      </c>
      <c r="G2269" t="s">
        <v>2129</v>
      </c>
      <c r="L2269" t="s">
        <v>2130</v>
      </c>
      <c r="M2269" t="s">
        <v>2131</v>
      </c>
      <c r="O2269" t="s">
        <v>2132</v>
      </c>
      <c r="V2269" t="s">
        <v>2133</v>
      </c>
      <c r="X2269" t="s">
        <v>2134</v>
      </c>
      <c r="Y2269">
        <v>572</v>
      </c>
      <c r="Z2269" t="s">
        <v>10</v>
      </c>
    </row>
    <row r="2270" spans="1:27" x14ac:dyDescent="0.25">
      <c r="A2270" s="9" t="s">
        <v>3156</v>
      </c>
      <c r="B2270" s="4" t="s">
        <v>2139</v>
      </c>
      <c r="C2270" s="4" t="s">
        <v>2136</v>
      </c>
      <c r="D2270" t="s">
        <v>2127</v>
      </c>
      <c r="E2270" t="s">
        <v>25</v>
      </c>
      <c r="G2270" t="s">
        <v>2129</v>
      </c>
      <c r="L2270" t="s">
        <v>2130</v>
      </c>
      <c r="M2270" t="s">
        <v>2131</v>
      </c>
      <c r="O2270" t="s">
        <v>2132</v>
      </c>
      <c r="V2270" t="s">
        <v>2133</v>
      </c>
      <c r="X2270" t="s">
        <v>2134</v>
      </c>
    </row>
    <row r="2271" spans="1:27" x14ac:dyDescent="0.25">
      <c r="A2271" s="9" t="s">
        <v>3157</v>
      </c>
      <c r="B2271" s="4" t="s">
        <v>2140</v>
      </c>
      <c r="C2271" s="4" t="s">
        <v>2136</v>
      </c>
      <c r="D2271" t="s">
        <v>2127</v>
      </c>
      <c r="E2271" t="s">
        <v>25</v>
      </c>
      <c r="G2271" t="s">
        <v>2129</v>
      </c>
      <c r="L2271" t="s">
        <v>2130</v>
      </c>
      <c r="M2271" t="s">
        <v>2131</v>
      </c>
      <c r="O2271" t="s">
        <v>2132</v>
      </c>
      <c r="V2271" t="s">
        <v>2133</v>
      </c>
      <c r="X2271" t="s">
        <v>2134</v>
      </c>
    </row>
    <row r="2272" spans="1:27" x14ac:dyDescent="0.25">
      <c r="A2272" s="9" t="s">
        <v>3158</v>
      </c>
      <c r="B2272" s="4" t="s">
        <v>2141</v>
      </c>
      <c r="C2272" s="4" t="s">
        <v>2136</v>
      </c>
      <c r="D2272" t="s">
        <v>2127</v>
      </c>
      <c r="E2272" t="s">
        <v>1</v>
      </c>
      <c r="G2272" t="s">
        <v>2129</v>
      </c>
      <c r="L2272" t="s">
        <v>2130</v>
      </c>
      <c r="M2272" t="s">
        <v>2131</v>
      </c>
      <c r="O2272" t="s">
        <v>2132</v>
      </c>
      <c r="V2272" t="s">
        <v>2133</v>
      </c>
      <c r="X2272" t="s">
        <v>2134</v>
      </c>
      <c r="Y2272">
        <v>10002</v>
      </c>
      <c r="Z2272" t="s">
        <v>45</v>
      </c>
    </row>
    <row r="2273" spans="1:31" x14ac:dyDescent="0.25">
      <c r="A2273" s="9" t="s">
        <v>3158</v>
      </c>
      <c r="B2273" s="4" t="s">
        <v>2141</v>
      </c>
      <c r="C2273" s="4" t="s">
        <v>2136</v>
      </c>
      <c r="D2273" t="s">
        <v>2127</v>
      </c>
      <c r="E2273" t="s">
        <v>1</v>
      </c>
      <c r="G2273" t="s">
        <v>2129</v>
      </c>
      <c r="L2273" t="s">
        <v>2130</v>
      </c>
      <c r="M2273" t="s">
        <v>2131</v>
      </c>
      <c r="O2273" t="s">
        <v>2132</v>
      </c>
      <c r="V2273" t="s">
        <v>2133</v>
      </c>
      <c r="X2273" t="s">
        <v>2134</v>
      </c>
      <c r="Y2273">
        <v>506</v>
      </c>
      <c r="Z2273" t="s">
        <v>46</v>
      </c>
    </row>
    <row r="2274" spans="1:31" x14ac:dyDescent="0.25">
      <c r="A2274" s="9" t="s">
        <v>3158</v>
      </c>
      <c r="B2274" s="4" t="s">
        <v>2141</v>
      </c>
      <c r="C2274" s="4" t="s">
        <v>2136</v>
      </c>
      <c r="D2274" t="s">
        <v>2127</v>
      </c>
      <c r="E2274" t="s">
        <v>1</v>
      </c>
      <c r="G2274" t="s">
        <v>2129</v>
      </c>
      <c r="L2274" t="s">
        <v>2130</v>
      </c>
      <c r="M2274" t="s">
        <v>2131</v>
      </c>
      <c r="O2274" t="s">
        <v>2132</v>
      </c>
      <c r="V2274" t="s">
        <v>2133</v>
      </c>
      <c r="X2274" t="s">
        <v>2134</v>
      </c>
      <c r="Y2274">
        <v>590</v>
      </c>
      <c r="Z2274" t="s">
        <v>127</v>
      </c>
    </row>
    <row r="2275" spans="1:31" x14ac:dyDescent="0.25">
      <c r="A2275" s="9" t="s">
        <v>3158</v>
      </c>
      <c r="B2275" s="4" t="s">
        <v>2141</v>
      </c>
      <c r="C2275" s="4" t="s">
        <v>2136</v>
      </c>
      <c r="D2275" t="s">
        <v>2127</v>
      </c>
      <c r="E2275" t="s">
        <v>1</v>
      </c>
      <c r="G2275" t="s">
        <v>2129</v>
      </c>
      <c r="L2275" t="s">
        <v>2130</v>
      </c>
      <c r="M2275" t="s">
        <v>2131</v>
      </c>
      <c r="O2275" t="s">
        <v>2132</v>
      </c>
      <c r="V2275" t="s">
        <v>2133</v>
      </c>
      <c r="X2275" t="s">
        <v>2134</v>
      </c>
      <c r="Y2275">
        <v>574</v>
      </c>
      <c r="Z2275" t="s">
        <v>6</v>
      </c>
    </row>
    <row r="2276" spans="1:31" x14ac:dyDescent="0.25">
      <c r="A2276" s="9" t="s">
        <v>3159</v>
      </c>
      <c r="B2276" s="4" t="s">
        <v>2142</v>
      </c>
      <c r="C2276" s="4" t="s">
        <v>2143</v>
      </c>
      <c r="D2276" t="s">
        <v>116</v>
      </c>
      <c r="E2276" t="s">
        <v>67</v>
      </c>
      <c r="G2276" t="s">
        <v>2144</v>
      </c>
      <c r="I2276" t="s">
        <v>2145</v>
      </c>
      <c r="L2276" t="s">
        <v>2146</v>
      </c>
      <c r="M2276" t="s">
        <v>2147</v>
      </c>
      <c r="N2276" t="s">
        <v>2148</v>
      </c>
      <c r="P2276" t="s">
        <v>124</v>
      </c>
      <c r="W2276" t="s">
        <v>2149</v>
      </c>
      <c r="Z2276">
        <v>515</v>
      </c>
      <c r="AA2276" t="s">
        <v>126</v>
      </c>
    </row>
    <row r="2277" spans="1:31" x14ac:dyDescent="0.25">
      <c r="A2277" s="9" t="s">
        <v>3159</v>
      </c>
      <c r="B2277" s="4" t="s">
        <v>2142</v>
      </c>
      <c r="C2277" s="4" t="s">
        <v>2143</v>
      </c>
      <c r="D2277" t="s">
        <v>116</v>
      </c>
      <c r="E2277" t="s">
        <v>67</v>
      </c>
      <c r="G2277" t="s">
        <v>2144</v>
      </c>
      <c r="I2277" t="s">
        <v>2145</v>
      </c>
      <c r="L2277" t="s">
        <v>2146</v>
      </c>
      <c r="M2277" t="s">
        <v>2147</v>
      </c>
      <c r="N2277" t="s">
        <v>2148</v>
      </c>
      <c r="P2277" t="s">
        <v>124</v>
      </c>
      <c r="W2277" t="s">
        <v>2149</v>
      </c>
      <c r="Z2277">
        <v>565</v>
      </c>
      <c r="AA2277" t="s">
        <v>8</v>
      </c>
      <c r="AB2277" t="s">
        <v>9</v>
      </c>
    </row>
    <row r="2278" spans="1:31" x14ac:dyDescent="0.25">
      <c r="A2278" s="9" t="s">
        <v>3159</v>
      </c>
      <c r="B2278" s="4" t="s">
        <v>2142</v>
      </c>
      <c r="C2278" s="4" t="s">
        <v>2143</v>
      </c>
      <c r="D2278" t="s">
        <v>116</v>
      </c>
      <c r="E2278" t="s">
        <v>67</v>
      </c>
      <c r="G2278" t="s">
        <v>2144</v>
      </c>
      <c r="I2278" t="s">
        <v>2145</v>
      </c>
      <c r="L2278" t="s">
        <v>2146</v>
      </c>
      <c r="M2278" t="s">
        <v>2147</v>
      </c>
      <c r="N2278" t="s">
        <v>2148</v>
      </c>
      <c r="P2278" t="s">
        <v>124</v>
      </c>
      <c r="W2278" t="s">
        <v>2149</v>
      </c>
      <c r="Z2278">
        <v>574</v>
      </c>
      <c r="AA2278" t="s">
        <v>6</v>
      </c>
    </row>
    <row r="2279" spans="1:31" x14ac:dyDescent="0.25">
      <c r="A2279" s="9" t="s">
        <v>3159</v>
      </c>
      <c r="B2279" s="4" t="s">
        <v>2142</v>
      </c>
      <c r="C2279" s="4" t="s">
        <v>2143</v>
      </c>
      <c r="D2279" t="s">
        <v>116</v>
      </c>
      <c r="E2279" t="s">
        <v>67</v>
      </c>
      <c r="G2279" t="s">
        <v>2144</v>
      </c>
      <c r="I2279" t="s">
        <v>2145</v>
      </c>
      <c r="L2279" t="s">
        <v>2146</v>
      </c>
      <c r="M2279" t="s">
        <v>2147</v>
      </c>
      <c r="N2279" t="s">
        <v>2148</v>
      </c>
      <c r="P2279" t="s">
        <v>124</v>
      </c>
      <c r="W2279" t="s">
        <v>2149</v>
      </c>
      <c r="Z2279">
        <v>590</v>
      </c>
      <c r="AA2279" t="s">
        <v>127</v>
      </c>
    </row>
    <row r="2280" spans="1:31" x14ac:dyDescent="0.25">
      <c r="A2280" s="9" t="s">
        <v>3160</v>
      </c>
      <c r="B2280" s="4" t="s">
        <v>2150</v>
      </c>
      <c r="C2280" s="4" t="s">
        <v>2151</v>
      </c>
      <c r="D2280" t="s">
        <v>116</v>
      </c>
      <c r="E2280" t="s">
        <v>168</v>
      </c>
      <c r="G2280" t="s">
        <v>2144</v>
      </c>
      <c r="I2280" t="s">
        <v>2145</v>
      </c>
      <c r="L2280" t="s">
        <v>2146</v>
      </c>
      <c r="M2280" t="s">
        <v>2147</v>
      </c>
      <c r="N2280" t="s">
        <v>2148</v>
      </c>
      <c r="P2280" t="s">
        <v>124</v>
      </c>
      <c r="W2280" t="s">
        <v>2149</v>
      </c>
    </row>
    <row r="2281" spans="1:31" x14ac:dyDescent="0.25">
      <c r="A2281" s="9" t="s">
        <v>3161</v>
      </c>
      <c r="B2281" s="4" t="s">
        <v>2152</v>
      </c>
      <c r="C2281" s="4" t="s">
        <v>1204</v>
      </c>
      <c r="D2281" t="s">
        <v>364</v>
      </c>
      <c r="E2281" t="s">
        <v>1</v>
      </c>
      <c r="G2281" t="s">
        <v>1206</v>
      </c>
      <c r="L2281" t="s">
        <v>1208</v>
      </c>
      <c r="M2281" t="s">
        <v>1209</v>
      </c>
      <c r="N2281" t="s">
        <v>1210</v>
      </c>
      <c r="O2281" t="s">
        <v>1211</v>
      </c>
      <c r="P2281" t="s">
        <v>1212</v>
      </c>
      <c r="Q2281" t="s">
        <v>1213</v>
      </c>
      <c r="T2281" t="s">
        <v>370</v>
      </c>
      <c r="U2281" t="s">
        <v>1215</v>
      </c>
      <c r="X2281" t="s">
        <v>1216</v>
      </c>
      <c r="Z2281" t="s">
        <v>370</v>
      </c>
      <c r="AC2281" t="s">
        <v>933</v>
      </c>
      <c r="AD2281">
        <v>590</v>
      </c>
      <c r="AE2281" t="s">
        <v>127</v>
      </c>
    </row>
    <row r="2282" spans="1:31" x14ac:dyDescent="0.25">
      <c r="A2282" s="9" t="s">
        <v>3162</v>
      </c>
      <c r="B2282" s="4" t="s">
        <v>2153</v>
      </c>
      <c r="C2282" s="4" t="s">
        <v>1204</v>
      </c>
      <c r="D2282" t="s">
        <v>364</v>
      </c>
      <c r="E2282" t="s">
        <v>1</v>
      </c>
      <c r="G2282" t="s">
        <v>1206</v>
      </c>
      <c r="L2282" t="s">
        <v>1208</v>
      </c>
      <c r="M2282" t="s">
        <v>1209</v>
      </c>
      <c r="N2282" t="s">
        <v>1210</v>
      </c>
      <c r="O2282" t="s">
        <v>1211</v>
      </c>
      <c r="P2282" t="s">
        <v>1212</v>
      </c>
      <c r="Q2282" t="s">
        <v>1213</v>
      </c>
      <c r="T2282" t="s">
        <v>370</v>
      </c>
      <c r="U2282" t="s">
        <v>1215</v>
      </c>
      <c r="X2282" t="s">
        <v>1216</v>
      </c>
      <c r="Z2282" t="s">
        <v>370</v>
      </c>
      <c r="AC2282" t="s">
        <v>933</v>
      </c>
      <c r="AD2282">
        <v>501</v>
      </c>
      <c r="AE2282" t="s">
        <v>100</v>
      </c>
    </row>
    <row r="2283" spans="1:31" x14ac:dyDescent="0.25">
      <c r="A2283" s="9" t="s">
        <v>3162</v>
      </c>
      <c r="B2283" s="4" t="s">
        <v>2153</v>
      </c>
      <c r="C2283" s="4" t="s">
        <v>1204</v>
      </c>
      <c r="D2283" t="s">
        <v>364</v>
      </c>
      <c r="E2283" t="s">
        <v>1</v>
      </c>
      <c r="G2283" t="s">
        <v>1206</v>
      </c>
      <c r="L2283" t="s">
        <v>1208</v>
      </c>
      <c r="M2283" t="s">
        <v>1209</v>
      </c>
      <c r="N2283" t="s">
        <v>1210</v>
      </c>
      <c r="O2283" t="s">
        <v>1211</v>
      </c>
      <c r="P2283" t="s">
        <v>1212</v>
      </c>
      <c r="Q2283" t="s">
        <v>1213</v>
      </c>
      <c r="T2283" t="s">
        <v>370</v>
      </c>
      <c r="U2283" t="s">
        <v>1215</v>
      </c>
      <c r="X2283" t="s">
        <v>1216</v>
      </c>
      <c r="Z2283" t="s">
        <v>370</v>
      </c>
      <c r="AC2283" t="s">
        <v>933</v>
      </c>
      <c r="AD2283">
        <v>510</v>
      </c>
      <c r="AE2283" t="s">
        <v>101</v>
      </c>
    </row>
    <row r="2284" spans="1:31" x14ac:dyDescent="0.25">
      <c r="A2284" s="9" t="s">
        <v>3162</v>
      </c>
      <c r="B2284" s="4" t="s">
        <v>2153</v>
      </c>
      <c r="C2284" s="4" t="s">
        <v>1204</v>
      </c>
      <c r="D2284" t="s">
        <v>364</v>
      </c>
      <c r="E2284" t="s">
        <v>1</v>
      </c>
      <c r="G2284" t="s">
        <v>1206</v>
      </c>
      <c r="L2284" t="s">
        <v>1208</v>
      </c>
      <c r="M2284" t="s">
        <v>1209</v>
      </c>
      <c r="N2284" t="s">
        <v>1210</v>
      </c>
      <c r="O2284" t="s">
        <v>1211</v>
      </c>
      <c r="P2284" t="s">
        <v>1212</v>
      </c>
      <c r="Q2284" t="s">
        <v>1213</v>
      </c>
      <c r="T2284" t="s">
        <v>370</v>
      </c>
      <c r="U2284" t="s">
        <v>1215</v>
      </c>
      <c r="X2284" t="s">
        <v>1216</v>
      </c>
      <c r="Z2284" t="s">
        <v>370</v>
      </c>
      <c r="AC2284" t="s">
        <v>933</v>
      </c>
      <c r="AD2284">
        <v>577</v>
      </c>
      <c r="AE2284" t="s">
        <v>143</v>
      </c>
    </row>
    <row r="2285" spans="1:31" x14ac:dyDescent="0.25">
      <c r="A2285" s="9" t="s">
        <v>3162</v>
      </c>
      <c r="B2285" s="4" t="s">
        <v>2153</v>
      </c>
      <c r="C2285" s="4" t="s">
        <v>1204</v>
      </c>
      <c r="D2285" t="s">
        <v>364</v>
      </c>
      <c r="E2285" t="s">
        <v>1</v>
      </c>
      <c r="G2285" t="s">
        <v>1206</v>
      </c>
      <c r="L2285" t="s">
        <v>1208</v>
      </c>
      <c r="M2285" t="s">
        <v>1209</v>
      </c>
      <c r="N2285" t="s">
        <v>1210</v>
      </c>
      <c r="O2285" t="s">
        <v>1211</v>
      </c>
      <c r="P2285" t="s">
        <v>1212</v>
      </c>
      <c r="Q2285" t="s">
        <v>1213</v>
      </c>
      <c r="T2285" t="s">
        <v>370</v>
      </c>
      <c r="U2285" t="s">
        <v>1215</v>
      </c>
      <c r="X2285" t="s">
        <v>1216</v>
      </c>
      <c r="Z2285" t="s">
        <v>370</v>
      </c>
      <c r="AC2285" t="s">
        <v>933</v>
      </c>
      <c r="AD2285">
        <v>579</v>
      </c>
      <c r="AE2285" t="s">
        <v>142</v>
      </c>
    </row>
    <row r="2286" spans="1:31" x14ac:dyDescent="0.25">
      <c r="A2286" s="9" t="s">
        <v>3162</v>
      </c>
      <c r="B2286" s="4" t="s">
        <v>2153</v>
      </c>
      <c r="C2286" s="4" t="s">
        <v>1204</v>
      </c>
      <c r="D2286" t="s">
        <v>364</v>
      </c>
      <c r="E2286" t="s">
        <v>1</v>
      </c>
      <c r="G2286" t="s">
        <v>1206</v>
      </c>
      <c r="L2286" t="s">
        <v>1208</v>
      </c>
      <c r="M2286" t="s">
        <v>1209</v>
      </c>
      <c r="N2286" t="s">
        <v>1210</v>
      </c>
      <c r="O2286" t="s">
        <v>1211</v>
      </c>
      <c r="P2286" t="s">
        <v>1212</v>
      </c>
      <c r="Q2286" t="s">
        <v>1213</v>
      </c>
      <c r="T2286" t="s">
        <v>370</v>
      </c>
      <c r="U2286" t="s">
        <v>1215</v>
      </c>
      <c r="X2286" t="s">
        <v>1216</v>
      </c>
      <c r="Z2286" t="s">
        <v>370</v>
      </c>
      <c r="AC2286" t="s">
        <v>933</v>
      </c>
      <c r="AD2286">
        <v>575</v>
      </c>
      <c r="AE2286" t="s">
        <v>23</v>
      </c>
    </row>
    <row r="2287" spans="1:31" x14ac:dyDescent="0.25">
      <c r="A2287" s="9" t="s">
        <v>3162</v>
      </c>
      <c r="B2287" s="4" t="s">
        <v>2153</v>
      </c>
      <c r="C2287" s="4" t="s">
        <v>1204</v>
      </c>
      <c r="D2287" t="s">
        <v>364</v>
      </c>
      <c r="E2287" t="s">
        <v>1</v>
      </c>
      <c r="G2287" t="s">
        <v>1206</v>
      </c>
      <c r="L2287" t="s">
        <v>1208</v>
      </c>
      <c r="M2287" t="s">
        <v>1209</v>
      </c>
      <c r="N2287" t="s">
        <v>1210</v>
      </c>
      <c r="O2287" t="s">
        <v>1211</v>
      </c>
      <c r="P2287" t="s">
        <v>1212</v>
      </c>
      <c r="Q2287" t="s">
        <v>1213</v>
      </c>
      <c r="T2287" t="s">
        <v>370</v>
      </c>
      <c r="U2287" t="s">
        <v>1215</v>
      </c>
      <c r="X2287" t="s">
        <v>1216</v>
      </c>
      <c r="Z2287" t="s">
        <v>370</v>
      </c>
      <c r="AC2287" t="s">
        <v>933</v>
      </c>
      <c r="AD2287">
        <v>576</v>
      </c>
      <c r="AE2287" t="s">
        <v>164</v>
      </c>
    </row>
    <row r="2288" spans="1:31" x14ac:dyDescent="0.25">
      <c r="A2288" s="9" t="s">
        <v>3162</v>
      </c>
      <c r="B2288" s="4" t="s">
        <v>2153</v>
      </c>
      <c r="C2288" s="4" t="s">
        <v>1204</v>
      </c>
      <c r="D2288" t="s">
        <v>364</v>
      </c>
      <c r="E2288" t="s">
        <v>1</v>
      </c>
      <c r="G2288" t="s">
        <v>1206</v>
      </c>
      <c r="L2288" t="s">
        <v>1208</v>
      </c>
      <c r="M2288" t="s">
        <v>1209</v>
      </c>
      <c r="N2288" t="s">
        <v>1210</v>
      </c>
      <c r="O2288" t="s">
        <v>1211</v>
      </c>
      <c r="P2288" t="s">
        <v>1212</v>
      </c>
      <c r="Q2288" t="s">
        <v>1213</v>
      </c>
      <c r="T2288" t="s">
        <v>370</v>
      </c>
      <c r="U2288" t="s">
        <v>1215</v>
      </c>
      <c r="X2288" t="s">
        <v>1216</v>
      </c>
      <c r="Z2288" t="s">
        <v>370</v>
      </c>
      <c r="AC2288" t="s">
        <v>933</v>
      </c>
      <c r="AD2288">
        <v>563</v>
      </c>
      <c r="AE2288" t="s">
        <v>144</v>
      </c>
    </row>
    <row r="2289" spans="1:32" x14ac:dyDescent="0.25">
      <c r="A2289" s="9" t="s">
        <v>3162</v>
      </c>
      <c r="B2289" s="4" t="s">
        <v>2153</v>
      </c>
      <c r="C2289" s="4" t="s">
        <v>1204</v>
      </c>
      <c r="D2289" t="s">
        <v>364</v>
      </c>
      <c r="E2289" t="s">
        <v>1</v>
      </c>
      <c r="G2289" t="s">
        <v>1206</v>
      </c>
      <c r="L2289" t="s">
        <v>1208</v>
      </c>
      <c r="M2289" t="s">
        <v>1209</v>
      </c>
      <c r="N2289" t="s">
        <v>1210</v>
      </c>
      <c r="O2289" t="s">
        <v>1211</v>
      </c>
      <c r="P2289" t="s">
        <v>1212</v>
      </c>
      <c r="Q2289" t="s">
        <v>1213</v>
      </c>
      <c r="T2289" t="s">
        <v>370</v>
      </c>
      <c r="U2289" t="s">
        <v>1215</v>
      </c>
      <c r="X2289" t="s">
        <v>1216</v>
      </c>
      <c r="Z2289" t="s">
        <v>370</v>
      </c>
      <c r="AC2289" t="s">
        <v>933</v>
      </c>
      <c r="AD2289">
        <v>566</v>
      </c>
      <c r="AE2289" t="s">
        <v>321</v>
      </c>
    </row>
    <row r="2290" spans="1:32" x14ac:dyDescent="0.25">
      <c r="A2290" s="9" t="s">
        <v>3163</v>
      </c>
      <c r="B2290" s="4" t="s">
        <v>2154</v>
      </c>
      <c r="C2290" s="4" t="s">
        <v>1204</v>
      </c>
      <c r="D2290" t="s">
        <v>364</v>
      </c>
      <c r="E2290" t="s">
        <v>1</v>
      </c>
      <c r="G2290" t="s">
        <v>1206</v>
      </c>
      <c r="L2290" t="s">
        <v>1208</v>
      </c>
      <c r="M2290" t="s">
        <v>1209</v>
      </c>
      <c r="N2290" t="s">
        <v>1210</v>
      </c>
      <c r="O2290" t="s">
        <v>1211</v>
      </c>
      <c r="P2290" t="s">
        <v>1212</v>
      </c>
      <c r="Q2290" t="s">
        <v>1213</v>
      </c>
      <c r="T2290" t="s">
        <v>370</v>
      </c>
      <c r="U2290" t="s">
        <v>1215</v>
      </c>
      <c r="X2290" t="s">
        <v>1216</v>
      </c>
      <c r="Z2290" t="s">
        <v>370</v>
      </c>
      <c r="AC2290" t="s">
        <v>933</v>
      </c>
      <c r="AD2290">
        <v>560</v>
      </c>
      <c r="AE2290" t="s">
        <v>161</v>
      </c>
      <c r="AF2290" t="s">
        <v>162</v>
      </c>
    </row>
    <row r="2291" spans="1:32" x14ac:dyDescent="0.25">
      <c r="A2291" s="9" t="s">
        <v>3163</v>
      </c>
      <c r="B2291" s="4" t="s">
        <v>2154</v>
      </c>
      <c r="C2291" s="4" t="s">
        <v>1204</v>
      </c>
      <c r="D2291" t="s">
        <v>364</v>
      </c>
      <c r="E2291" t="s">
        <v>1</v>
      </c>
      <c r="G2291" t="s">
        <v>1206</v>
      </c>
      <c r="L2291" t="s">
        <v>1208</v>
      </c>
      <c r="M2291" t="s">
        <v>1209</v>
      </c>
      <c r="N2291" t="s">
        <v>1210</v>
      </c>
      <c r="O2291" t="s">
        <v>1211</v>
      </c>
      <c r="P2291" t="s">
        <v>1212</v>
      </c>
      <c r="Q2291" t="s">
        <v>1213</v>
      </c>
      <c r="T2291" t="s">
        <v>370</v>
      </c>
      <c r="U2291" t="s">
        <v>1215</v>
      </c>
      <c r="X2291" t="s">
        <v>1216</v>
      </c>
      <c r="Z2291" t="s">
        <v>370</v>
      </c>
      <c r="AC2291" t="s">
        <v>933</v>
      </c>
      <c r="AD2291">
        <v>561</v>
      </c>
      <c r="AE2291" t="s">
        <v>163</v>
      </c>
    </row>
    <row r="2292" spans="1:32" x14ac:dyDescent="0.25">
      <c r="A2292" s="9" t="s">
        <v>3163</v>
      </c>
      <c r="B2292" s="4" t="s">
        <v>2154</v>
      </c>
      <c r="C2292" s="4" t="s">
        <v>1204</v>
      </c>
      <c r="D2292" t="s">
        <v>364</v>
      </c>
      <c r="E2292" t="s">
        <v>1</v>
      </c>
      <c r="G2292" t="s">
        <v>1206</v>
      </c>
      <c r="L2292" t="s">
        <v>1208</v>
      </c>
      <c r="M2292" t="s">
        <v>1209</v>
      </c>
      <c r="N2292" t="s">
        <v>1210</v>
      </c>
      <c r="O2292" t="s">
        <v>1211</v>
      </c>
      <c r="P2292" t="s">
        <v>1212</v>
      </c>
      <c r="Q2292" t="s">
        <v>1213</v>
      </c>
      <c r="T2292" t="s">
        <v>370</v>
      </c>
      <c r="U2292" t="s">
        <v>1215</v>
      </c>
      <c r="X2292" t="s">
        <v>1216</v>
      </c>
      <c r="Z2292" t="s">
        <v>370</v>
      </c>
      <c r="AC2292" t="s">
        <v>933</v>
      </c>
      <c r="AD2292">
        <v>562</v>
      </c>
      <c r="AE2292" t="s">
        <v>320</v>
      </c>
    </row>
    <row r="2293" spans="1:32" x14ac:dyDescent="0.25">
      <c r="A2293" s="9" t="s">
        <v>3163</v>
      </c>
      <c r="B2293" s="4" t="s">
        <v>2154</v>
      </c>
      <c r="C2293" s="4" t="s">
        <v>1204</v>
      </c>
      <c r="D2293" t="s">
        <v>364</v>
      </c>
      <c r="E2293" t="s">
        <v>1</v>
      </c>
      <c r="G2293" t="s">
        <v>1206</v>
      </c>
      <c r="L2293" t="s">
        <v>1208</v>
      </c>
      <c r="M2293" t="s">
        <v>1209</v>
      </c>
      <c r="N2293" t="s">
        <v>1210</v>
      </c>
      <c r="O2293" t="s">
        <v>1211</v>
      </c>
      <c r="P2293" t="s">
        <v>1212</v>
      </c>
      <c r="Q2293" t="s">
        <v>1213</v>
      </c>
      <c r="T2293" t="s">
        <v>370</v>
      </c>
      <c r="U2293" t="s">
        <v>1215</v>
      </c>
      <c r="X2293" t="s">
        <v>1216</v>
      </c>
      <c r="Z2293" t="s">
        <v>370</v>
      </c>
      <c r="AC2293" t="s">
        <v>933</v>
      </c>
      <c r="AD2293">
        <v>568</v>
      </c>
      <c r="AE2293" t="s">
        <v>147</v>
      </c>
    </row>
    <row r="2294" spans="1:32" x14ac:dyDescent="0.25">
      <c r="A2294" s="9" t="s">
        <v>3164</v>
      </c>
      <c r="B2294" s="4" t="s">
        <v>2155</v>
      </c>
      <c r="C2294" s="4" t="s">
        <v>1204</v>
      </c>
      <c r="D2294" t="s">
        <v>364</v>
      </c>
      <c r="E2294" t="s">
        <v>1</v>
      </c>
      <c r="G2294" t="s">
        <v>1206</v>
      </c>
      <c r="L2294" t="s">
        <v>1208</v>
      </c>
      <c r="M2294" t="s">
        <v>1209</v>
      </c>
      <c r="N2294" t="s">
        <v>1210</v>
      </c>
      <c r="O2294" t="s">
        <v>1211</v>
      </c>
      <c r="P2294" t="s">
        <v>1212</v>
      </c>
      <c r="Q2294" t="s">
        <v>1213</v>
      </c>
      <c r="T2294" t="s">
        <v>370</v>
      </c>
      <c r="U2294" t="s">
        <v>1215</v>
      </c>
      <c r="X2294" t="s">
        <v>1216</v>
      </c>
      <c r="Z2294" t="s">
        <v>370</v>
      </c>
      <c r="AC2294" t="s">
        <v>933</v>
      </c>
      <c r="AD2294">
        <v>508</v>
      </c>
      <c r="AE2294" t="s">
        <v>81</v>
      </c>
    </row>
    <row r="2295" spans="1:32" x14ac:dyDescent="0.25">
      <c r="A2295" s="9" t="s">
        <v>3164</v>
      </c>
      <c r="B2295" s="4" t="s">
        <v>2155</v>
      </c>
      <c r="C2295" s="4" t="s">
        <v>1204</v>
      </c>
      <c r="D2295" t="s">
        <v>364</v>
      </c>
      <c r="E2295" t="s">
        <v>1</v>
      </c>
      <c r="G2295" t="s">
        <v>1206</v>
      </c>
      <c r="L2295" t="s">
        <v>1208</v>
      </c>
      <c r="M2295" t="s">
        <v>1209</v>
      </c>
      <c r="N2295" t="s">
        <v>1210</v>
      </c>
      <c r="O2295" t="s">
        <v>1211</v>
      </c>
      <c r="P2295" t="s">
        <v>1212</v>
      </c>
      <c r="Q2295" t="s">
        <v>1213</v>
      </c>
      <c r="T2295" t="s">
        <v>370</v>
      </c>
      <c r="U2295" t="s">
        <v>1215</v>
      </c>
      <c r="X2295" t="s">
        <v>1216</v>
      </c>
      <c r="Z2295" t="s">
        <v>370</v>
      </c>
      <c r="AC2295" t="s">
        <v>933</v>
      </c>
      <c r="AD2295">
        <v>572</v>
      </c>
      <c r="AE2295" t="s">
        <v>10</v>
      </c>
    </row>
    <row r="2296" spans="1:32" x14ac:dyDescent="0.25">
      <c r="A2296" s="9" t="s">
        <v>3165</v>
      </c>
      <c r="B2296" s="4" t="s">
        <v>2156</v>
      </c>
      <c r="C2296" s="4" t="s">
        <v>1204</v>
      </c>
      <c r="D2296" t="s">
        <v>364</v>
      </c>
      <c r="E2296" t="s">
        <v>1</v>
      </c>
      <c r="F2296" t="s">
        <v>2157</v>
      </c>
      <c r="G2296" t="s">
        <v>1206</v>
      </c>
      <c r="L2296" t="s">
        <v>1208</v>
      </c>
      <c r="M2296" t="s">
        <v>1209</v>
      </c>
      <c r="N2296" t="s">
        <v>1210</v>
      </c>
      <c r="O2296" t="s">
        <v>1211</v>
      </c>
      <c r="P2296" t="s">
        <v>1212</v>
      </c>
      <c r="Q2296" t="s">
        <v>1213</v>
      </c>
      <c r="T2296" t="s">
        <v>370</v>
      </c>
      <c r="U2296" t="s">
        <v>1215</v>
      </c>
      <c r="X2296" t="s">
        <v>1216</v>
      </c>
      <c r="Z2296" t="s">
        <v>370</v>
      </c>
      <c r="AC2296" t="s">
        <v>933</v>
      </c>
      <c r="AD2296">
        <v>10010</v>
      </c>
      <c r="AE2296" t="s">
        <v>322</v>
      </c>
    </row>
    <row r="2297" spans="1:32" x14ac:dyDescent="0.25">
      <c r="A2297" s="9" t="s">
        <v>3165</v>
      </c>
      <c r="B2297" s="4" t="s">
        <v>2156</v>
      </c>
      <c r="C2297" s="4" t="s">
        <v>1204</v>
      </c>
      <c r="D2297" t="s">
        <v>364</v>
      </c>
      <c r="E2297" t="s">
        <v>1</v>
      </c>
      <c r="F2297" t="s">
        <v>2157</v>
      </c>
      <c r="G2297" t="s">
        <v>1206</v>
      </c>
      <c r="L2297" t="s">
        <v>1208</v>
      </c>
      <c r="M2297" t="s">
        <v>1209</v>
      </c>
      <c r="N2297" t="s">
        <v>1210</v>
      </c>
      <c r="O2297" t="s">
        <v>1211</v>
      </c>
      <c r="P2297" t="s">
        <v>1212</v>
      </c>
      <c r="Q2297" t="s">
        <v>1213</v>
      </c>
      <c r="T2297" t="s">
        <v>370</v>
      </c>
      <c r="U2297" t="s">
        <v>1215</v>
      </c>
      <c r="X2297" t="s">
        <v>1216</v>
      </c>
      <c r="Z2297" t="s">
        <v>370</v>
      </c>
      <c r="AC2297" t="s">
        <v>933</v>
      </c>
      <c r="AD2297">
        <v>515</v>
      </c>
      <c r="AE2297" t="s">
        <v>126</v>
      </c>
    </row>
    <row r="2298" spans="1:32" x14ac:dyDescent="0.25">
      <c r="A2298" s="9" t="s">
        <v>3165</v>
      </c>
      <c r="B2298" s="4" t="s">
        <v>2156</v>
      </c>
      <c r="C2298" s="4" t="s">
        <v>1204</v>
      </c>
      <c r="D2298" t="s">
        <v>364</v>
      </c>
      <c r="E2298" t="s">
        <v>1</v>
      </c>
      <c r="F2298" t="s">
        <v>2157</v>
      </c>
      <c r="G2298" t="s">
        <v>1206</v>
      </c>
      <c r="L2298" t="s">
        <v>1208</v>
      </c>
      <c r="M2298" t="s">
        <v>1209</v>
      </c>
      <c r="N2298" t="s">
        <v>1210</v>
      </c>
      <c r="O2298" t="s">
        <v>1211</v>
      </c>
      <c r="P2298" t="s">
        <v>1212</v>
      </c>
      <c r="Q2298" t="s">
        <v>1213</v>
      </c>
      <c r="T2298" t="s">
        <v>370</v>
      </c>
      <c r="U2298" t="s">
        <v>1215</v>
      </c>
      <c r="X2298" t="s">
        <v>1216</v>
      </c>
      <c r="Z2298" t="s">
        <v>370</v>
      </c>
      <c r="AC2298" t="s">
        <v>933</v>
      </c>
      <c r="AD2298">
        <v>590</v>
      </c>
      <c r="AE2298" t="s">
        <v>127</v>
      </c>
    </row>
    <row r="2299" spans="1:32" x14ac:dyDescent="0.25">
      <c r="A2299" s="9" t="s">
        <v>3166</v>
      </c>
      <c r="B2299" s="4" t="s">
        <v>2158</v>
      </c>
      <c r="C2299" s="4" t="s">
        <v>1204</v>
      </c>
      <c r="D2299" t="s">
        <v>364</v>
      </c>
      <c r="E2299" t="s">
        <v>1</v>
      </c>
      <c r="F2299" t="s">
        <v>1205</v>
      </c>
      <c r="G2299" t="s">
        <v>1206</v>
      </c>
      <c r="L2299" t="s">
        <v>1208</v>
      </c>
      <c r="M2299" t="s">
        <v>1209</v>
      </c>
      <c r="N2299" t="s">
        <v>1210</v>
      </c>
      <c r="O2299" t="s">
        <v>1211</v>
      </c>
      <c r="P2299" t="s">
        <v>1212</v>
      </c>
      <c r="Q2299" t="s">
        <v>1213</v>
      </c>
      <c r="T2299" t="s">
        <v>370</v>
      </c>
      <c r="U2299" t="s">
        <v>1215</v>
      </c>
      <c r="X2299" t="s">
        <v>1216</v>
      </c>
      <c r="Z2299" t="s">
        <v>370</v>
      </c>
      <c r="AC2299" t="s">
        <v>933</v>
      </c>
      <c r="AD2299">
        <v>10002</v>
      </c>
      <c r="AE2299" t="s">
        <v>45</v>
      </c>
    </row>
    <row r="2300" spans="1:32" x14ac:dyDescent="0.25">
      <c r="A2300" s="9" t="s">
        <v>3166</v>
      </c>
      <c r="B2300" s="4" t="s">
        <v>2158</v>
      </c>
      <c r="C2300" s="4" t="s">
        <v>1204</v>
      </c>
      <c r="D2300" t="s">
        <v>364</v>
      </c>
      <c r="E2300" t="s">
        <v>1</v>
      </c>
      <c r="F2300" t="s">
        <v>1205</v>
      </c>
      <c r="G2300" t="s">
        <v>1206</v>
      </c>
      <c r="L2300" t="s">
        <v>1208</v>
      </c>
      <c r="M2300" t="s">
        <v>1209</v>
      </c>
      <c r="N2300" t="s">
        <v>1210</v>
      </c>
      <c r="O2300" t="s">
        <v>1211</v>
      </c>
      <c r="P2300" t="s">
        <v>1212</v>
      </c>
      <c r="Q2300" t="s">
        <v>1213</v>
      </c>
      <c r="T2300" t="s">
        <v>370</v>
      </c>
      <c r="U2300" t="s">
        <v>1215</v>
      </c>
      <c r="X2300" t="s">
        <v>1216</v>
      </c>
      <c r="Z2300" t="s">
        <v>370</v>
      </c>
      <c r="AC2300" t="s">
        <v>933</v>
      </c>
      <c r="AD2300">
        <v>506</v>
      </c>
      <c r="AE2300" t="s">
        <v>46</v>
      </c>
    </row>
    <row r="2301" spans="1:32" x14ac:dyDescent="0.25">
      <c r="A2301" s="9" t="s">
        <v>3166</v>
      </c>
      <c r="B2301" s="4" t="s">
        <v>2158</v>
      </c>
      <c r="C2301" s="4" t="s">
        <v>1204</v>
      </c>
      <c r="D2301" t="s">
        <v>364</v>
      </c>
      <c r="E2301" t="s">
        <v>1</v>
      </c>
      <c r="F2301" t="s">
        <v>1205</v>
      </c>
      <c r="G2301" t="s">
        <v>1206</v>
      </c>
      <c r="L2301" t="s">
        <v>1208</v>
      </c>
      <c r="M2301" t="s">
        <v>1209</v>
      </c>
      <c r="N2301" t="s">
        <v>1210</v>
      </c>
      <c r="O2301" t="s">
        <v>1211</v>
      </c>
      <c r="P2301" t="s">
        <v>1212</v>
      </c>
      <c r="Q2301" t="s">
        <v>1213</v>
      </c>
      <c r="T2301" t="s">
        <v>370</v>
      </c>
      <c r="U2301" t="s">
        <v>1215</v>
      </c>
      <c r="X2301" t="s">
        <v>1216</v>
      </c>
      <c r="Z2301" t="s">
        <v>370</v>
      </c>
      <c r="AC2301" t="s">
        <v>933</v>
      </c>
      <c r="AD2301">
        <v>560</v>
      </c>
      <c r="AE2301" t="s">
        <v>161</v>
      </c>
      <c r="AF2301" t="s">
        <v>162</v>
      </c>
    </row>
    <row r="2302" spans="1:32" x14ac:dyDescent="0.25">
      <c r="A2302" s="9" t="s">
        <v>3166</v>
      </c>
      <c r="B2302" s="4" t="s">
        <v>2158</v>
      </c>
      <c r="C2302" s="4" t="s">
        <v>1204</v>
      </c>
      <c r="D2302" t="s">
        <v>364</v>
      </c>
      <c r="E2302" t="s">
        <v>1</v>
      </c>
      <c r="F2302" t="s">
        <v>1205</v>
      </c>
      <c r="G2302" t="s">
        <v>1206</v>
      </c>
      <c r="L2302" t="s">
        <v>1208</v>
      </c>
      <c r="M2302" t="s">
        <v>1209</v>
      </c>
      <c r="N2302" t="s">
        <v>1210</v>
      </c>
      <c r="O2302" t="s">
        <v>1211</v>
      </c>
      <c r="P2302" t="s">
        <v>1212</v>
      </c>
      <c r="Q2302" t="s">
        <v>1213</v>
      </c>
      <c r="T2302" t="s">
        <v>370</v>
      </c>
      <c r="U2302" t="s">
        <v>1215</v>
      </c>
      <c r="X2302" t="s">
        <v>1216</v>
      </c>
      <c r="Z2302" t="s">
        <v>370</v>
      </c>
      <c r="AC2302" t="s">
        <v>933</v>
      </c>
      <c r="AD2302">
        <v>561</v>
      </c>
      <c r="AE2302" t="s">
        <v>163</v>
      </c>
    </row>
    <row r="2303" spans="1:32" x14ac:dyDescent="0.25">
      <c r="A2303" s="9" t="s">
        <v>3166</v>
      </c>
      <c r="B2303" s="4" t="s">
        <v>2158</v>
      </c>
      <c r="C2303" s="4" t="s">
        <v>1204</v>
      </c>
      <c r="D2303" t="s">
        <v>364</v>
      </c>
      <c r="E2303" t="s">
        <v>1</v>
      </c>
      <c r="F2303" t="s">
        <v>1205</v>
      </c>
      <c r="G2303" t="s">
        <v>1206</v>
      </c>
      <c r="L2303" t="s">
        <v>1208</v>
      </c>
      <c r="M2303" t="s">
        <v>1209</v>
      </c>
      <c r="N2303" t="s">
        <v>1210</v>
      </c>
      <c r="O2303" t="s">
        <v>1211</v>
      </c>
      <c r="P2303" t="s">
        <v>1212</v>
      </c>
      <c r="Q2303" t="s">
        <v>1213</v>
      </c>
      <c r="T2303" t="s">
        <v>370</v>
      </c>
      <c r="U2303" t="s">
        <v>1215</v>
      </c>
      <c r="X2303" t="s">
        <v>1216</v>
      </c>
      <c r="Z2303" t="s">
        <v>370</v>
      </c>
      <c r="AC2303" t="s">
        <v>933</v>
      </c>
      <c r="AD2303">
        <v>562</v>
      </c>
      <c r="AE2303" t="s">
        <v>320</v>
      </c>
    </row>
    <row r="2304" spans="1:32" x14ac:dyDescent="0.25">
      <c r="A2304" s="9" t="s">
        <v>3166</v>
      </c>
      <c r="B2304" s="4" t="s">
        <v>2158</v>
      </c>
      <c r="C2304" s="4" t="s">
        <v>1204</v>
      </c>
      <c r="D2304" t="s">
        <v>364</v>
      </c>
      <c r="E2304" t="s">
        <v>1</v>
      </c>
      <c r="F2304" t="s">
        <v>1205</v>
      </c>
      <c r="G2304" t="s">
        <v>1206</v>
      </c>
      <c r="L2304" t="s">
        <v>1208</v>
      </c>
      <c r="M2304" t="s">
        <v>1209</v>
      </c>
      <c r="N2304" t="s">
        <v>1210</v>
      </c>
      <c r="O2304" t="s">
        <v>1211</v>
      </c>
      <c r="P2304" t="s">
        <v>1212</v>
      </c>
      <c r="Q2304" t="s">
        <v>1213</v>
      </c>
      <c r="T2304" t="s">
        <v>370</v>
      </c>
      <c r="U2304" t="s">
        <v>1215</v>
      </c>
      <c r="X2304" t="s">
        <v>1216</v>
      </c>
      <c r="Z2304" t="s">
        <v>370</v>
      </c>
      <c r="AC2304" t="s">
        <v>933</v>
      </c>
      <c r="AD2304">
        <v>568</v>
      </c>
      <c r="AE2304" t="s">
        <v>147</v>
      </c>
    </row>
    <row r="2305" spans="1:31" x14ac:dyDescent="0.25">
      <c r="A2305" s="9" t="s">
        <v>3166</v>
      </c>
      <c r="B2305" s="4" t="s">
        <v>2158</v>
      </c>
      <c r="C2305" s="4" t="s">
        <v>1204</v>
      </c>
      <c r="D2305" t="s">
        <v>364</v>
      </c>
      <c r="E2305" t="s">
        <v>1</v>
      </c>
      <c r="F2305" t="s">
        <v>1205</v>
      </c>
      <c r="G2305" t="s">
        <v>1206</v>
      </c>
      <c r="L2305" t="s">
        <v>1208</v>
      </c>
      <c r="M2305" t="s">
        <v>1209</v>
      </c>
      <c r="N2305" t="s">
        <v>1210</v>
      </c>
      <c r="O2305" t="s">
        <v>1211</v>
      </c>
      <c r="P2305" t="s">
        <v>1212</v>
      </c>
      <c r="Q2305" t="s">
        <v>1213</v>
      </c>
      <c r="T2305" t="s">
        <v>370</v>
      </c>
      <c r="U2305" t="s">
        <v>1215</v>
      </c>
      <c r="X2305" t="s">
        <v>1216</v>
      </c>
      <c r="Z2305" t="s">
        <v>370</v>
      </c>
      <c r="AC2305" t="s">
        <v>933</v>
      </c>
      <c r="AD2305">
        <v>574</v>
      </c>
      <c r="AE2305" t="s">
        <v>6</v>
      </c>
    </row>
    <row r="2306" spans="1:31" x14ac:dyDescent="0.25">
      <c r="A2306" s="9" t="s">
        <v>3167</v>
      </c>
      <c r="B2306" s="4" t="s">
        <v>2159</v>
      </c>
      <c r="C2306" s="4" t="s">
        <v>1204</v>
      </c>
      <c r="D2306" t="s">
        <v>364</v>
      </c>
      <c r="E2306" t="s">
        <v>1</v>
      </c>
      <c r="G2306" t="s">
        <v>1206</v>
      </c>
      <c r="L2306" t="s">
        <v>1208</v>
      </c>
      <c r="M2306" t="s">
        <v>1209</v>
      </c>
      <c r="N2306" t="s">
        <v>1210</v>
      </c>
      <c r="O2306" t="s">
        <v>1211</v>
      </c>
      <c r="P2306" t="s">
        <v>1212</v>
      </c>
      <c r="Q2306" t="s">
        <v>1213</v>
      </c>
      <c r="T2306" t="s">
        <v>370</v>
      </c>
      <c r="U2306" t="s">
        <v>1215</v>
      </c>
      <c r="X2306" t="s">
        <v>1216</v>
      </c>
      <c r="Z2306" t="s">
        <v>370</v>
      </c>
      <c r="AC2306" t="s">
        <v>933</v>
      </c>
      <c r="AD2306">
        <v>574</v>
      </c>
      <c r="AE2306" t="s">
        <v>6</v>
      </c>
    </row>
    <row r="2307" spans="1:31" x14ac:dyDescent="0.25">
      <c r="A2307" s="9" t="s">
        <v>3168</v>
      </c>
      <c r="B2307" s="4" t="s">
        <v>2160</v>
      </c>
      <c r="C2307" s="4" t="s">
        <v>1204</v>
      </c>
      <c r="D2307" t="s">
        <v>364</v>
      </c>
      <c r="E2307" t="s">
        <v>1</v>
      </c>
      <c r="G2307" t="s">
        <v>1206</v>
      </c>
      <c r="L2307" t="s">
        <v>1208</v>
      </c>
      <c r="M2307" t="s">
        <v>1209</v>
      </c>
      <c r="N2307" t="s">
        <v>1210</v>
      </c>
      <c r="O2307" t="s">
        <v>1211</v>
      </c>
      <c r="P2307" t="s">
        <v>1212</v>
      </c>
      <c r="Q2307" t="s">
        <v>1213</v>
      </c>
      <c r="T2307" t="s">
        <v>370</v>
      </c>
      <c r="U2307" t="s">
        <v>1215</v>
      </c>
      <c r="X2307" t="s">
        <v>1216</v>
      </c>
      <c r="Z2307" t="s">
        <v>370</v>
      </c>
      <c r="AC2307" t="s">
        <v>933</v>
      </c>
      <c r="AD2307">
        <v>10002</v>
      </c>
      <c r="AE2307" t="s">
        <v>45</v>
      </c>
    </row>
    <row r="2308" spans="1:31" x14ac:dyDescent="0.25">
      <c r="A2308" s="9" t="s">
        <v>3168</v>
      </c>
      <c r="B2308" s="4" t="s">
        <v>2160</v>
      </c>
      <c r="C2308" s="4" t="s">
        <v>1204</v>
      </c>
      <c r="D2308" t="s">
        <v>364</v>
      </c>
      <c r="E2308" t="s">
        <v>1</v>
      </c>
      <c r="G2308" t="s">
        <v>1206</v>
      </c>
      <c r="L2308" t="s">
        <v>1208</v>
      </c>
      <c r="M2308" t="s">
        <v>1209</v>
      </c>
      <c r="N2308" t="s">
        <v>1210</v>
      </c>
      <c r="O2308" t="s">
        <v>1211</v>
      </c>
      <c r="P2308" t="s">
        <v>1212</v>
      </c>
      <c r="Q2308" t="s">
        <v>1213</v>
      </c>
      <c r="T2308" t="s">
        <v>370</v>
      </c>
      <c r="U2308" t="s">
        <v>1215</v>
      </c>
      <c r="X2308" t="s">
        <v>1216</v>
      </c>
      <c r="Z2308" t="s">
        <v>370</v>
      </c>
      <c r="AC2308" t="s">
        <v>933</v>
      </c>
      <c r="AD2308">
        <v>506</v>
      </c>
      <c r="AE2308" t="s">
        <v>46</v>
      </c>
    </row>
    <row r="2309" spans="1:31" x14ac:dyDescent="0.25">
      <c r="A2309" s="9" t="s">
        <v>3169</v>
      </c>
      <c r="B2309" s="4" t="s">
        <v>2161</v>
      </c>
      <c r="C2309" s="4" t="s">
        <v>1221</v>
      </c>
      <c r="D2309" t="s">
        <v>2162</v>
      </c>
      <c r="E2309" t="s">
        <v>67</v>
      </c>
      <c r="G2309" t="s">
        <v>1224</v>
      </c>
      <c r="L2309">
        <v>1791</v>
      </c>
      <c r="M2309" t="s">
        <v>1225</v>
      </c>
      <c r="N2309" t="s">
        <v>1226</v>
      </c>
      <c r="O2309" t="s">
        <v>1227</v>
      </c>
      <c r="P2309" t="s">
        <v>1228</v>
      </c>
      <c r="Q2309" t="s">
        <v>4</v>
      </c>
      <c r="X2309" t="s">
        <v>1229</v>
      </c>
      <c r="AA2309">
        <v>574</v>
      </c>
      <c r="AB2309" t="s">
        <v>6</v>
      </c>
    </row>
    <row r="2310" spans="1:31" x14ac:dyDescent="0.25">
      <c r="A2310" s="9" t="s">
        <v>3170</v>
      </c>
      <c r="B2310" s="4">
        <v>9024267540</v>
      </c>
      <c r="C2310" s="4">
        <v>9024265218</v>
      </c>
      <c r="D2310" t="s">
        <v>2163</v>
      </c>
      <c r="E2310" t="s">
        <v>1</v>
      </c>
      <c r="G2310" t="s">
        <v>1224</v>
      </c>
      <c r="L2310">
        <v>1791</v>
      </c>
      <c r="M2310" t="s">
        <v>1225</v>
      </c>
      <c r="N2310" t="s">
        <v>1226</v>
      </c>
      <c r="O2310" t="s">
        <v>1227</v>
      </c>
      <c r="P2310" t="s">
        <v>1228</v>
      </c>
      <c r="Q2310" t="s">
        <v>4</v>
      </c>
      <c r="X2310" t="s">
        <v>1229</v>
      </c>
      <c r="AA2310">
        <v>508</v>
      </c>
      <c r="AB2310" t="s">
        <v>81</v>
      </c>
    </row>
    <row r="2311" spans="1:31" x14ac:dyDescent="0.25">
      <c r="A2311" s="9" t="s">
        <v>3170</v>
      </c>
      <c r="B2311" s="4">
        <v>9024267540</v>
      </c>
      <c r="C2311" s="4">
        <v>9024265218</v>
      </c>
      <c r="D2311" t="s">
        <v>2163</v>
      </c>
      <c r="E2311" t="s">
        <v>1</v>
      </c>
      <c r="G2311" t="s">
        <v>1224</v>
      </c>
      <c r="L2311">
        <v>1791</v>
      </c>
      <c r="M2311" t="s">
        <v>1225</v>
      </c>
      <c r="N2311" t="s">
        <v>1226</v>
      </c>
      <c r="O2311" t="s">
        <v>1227</v>
      </c>
      <c r="P2311" t="s">
        <v>1228</v>
      </c>
      <c r="Q2311" t="s">
        <v>4</v>
      </c>
      <c r="X2311" t="s">
        <v>1229</v>
      </c>
      <c r="AA2311">
        <v>576</v>
      </c>
      <c r="AB2311" t="s">
        <v>164</v>
      </c>
    </row>
    <row r="2312" spans="1:31" x14ac:dyDescent="0.25">
      <c r="A2312" s="9" t="s">
        <v>3171</v>
      </c>
      <c r="B2312" s="4">
        <v>9024269365</v>
      </c>
      <c r="C2312" s="4">
        <v>9024265218</v>
      </c>
      <c r="D2312" t="s">
        <v>2164</v>
      </c>
      <c r="E2312" t="s">
        <v>25</v>
      </c>
      <c r="G2312" t="s">
        <v>1224</v>
      </c>
      <c r="L2312">
        <v>1791</v>
      </c>
      <c r="M2312" t="s">
        <v>1225</v>
      </c>
      <c r="N2312" t="s">
        <v>1226</v>
      </c>
      <c r="O2312" t="s">
        <v>1227</v>
      </c>
      <c r="P2312" t="s">
        <v>1228</v>
      </c>
      <c r="Q2312" t="s">
        <v>4</v>
      </c>
      <c r="X2312" t="s">
        <v>1229</v>
      </c>
    </row>
    <row r="2313" spans="1:31" x14ac:dyDescent="0.25">
      <c r="A2313" s="9" t="s">
        <v>3172</v>
      </c>
      <c r="D2313" t="s">
        <v>2165</v>
      </c>
      <c r="E2313" t="s">
        <v>48</v>
      </c>
      <c r="F2313" t="s">
        <v>2166</v>
      </c>
      <c r="G2313" t="s">
        <v>2167</v>
      </c>
      <c r="I2313" t="s">
        <v>1224</v>
      </c>
      <c r="M2313">
        <v>1791</v>
      </c>
      <c r="N2313" t="s">
        <v>1225</v>
      </c>
      <c r="O2313" t="s">
        <v>1226</v>
      </c>
      <c r="P2313" t="s">
        <v>1227</v>
      </c>
      <c r="Q2313" t="s">
        <v>1228</v>
      </c>
      <c r="R2313" t="s">
        <v>4</v>
      </c>
      <c r="Y2313" t="s">
        <v>1229</v>
      </c>
    </row>
    <row r="2314" spans="1:31" x14ac:dyDescent="0.25">
      <c r="A2314" s="9" t="s">
        <v>3173</v>
      </c>
      <c r="B2314" s="4">
        <v>4045322010</v>
      </c>
      <c r="C2314" s="4">
        <v>4045322020</v>
      </c>
      <c r="D2314" t="s">
        <v>2168</v>
      </c>
      <c r="E2314" t="s">
        <v>151</v>
      </c>
      <c r="F2314" t="s">
        <v>44</v>
      </c>
      <c r="G2314" t="s">
        <v>2169</v>
      </c>
      <c r="K2314" t="s">
        <v>2170</v>
      </c>
      <c r="L2314" t="s">
        <v>2171</v>
      </c>
      <c r="M2314" t="s">
        <v>2172</v>
      </c>
      <c r="N2314" t="s">
        <v>2173</v>
      </c>
      <c r="O2314" t="s">
        <v>2174</v>
      </c>
      <c r="P2314" t="s">
        <v>40</v>
      </c>
      <c r="W2314" t="s">
        <v>2175</v>
      </c>
      <c r="Y2314" t="s">
        <v>2176</v>
      </c>
    </row>
    <row r="2315" spans="1:31" x14ac:dyDescent="0.25">
      <c r="A2315" s="9" t="s">
        <v>3174</v>
      </c>
      <c r="B2315" s="4" t="s">
        <v>2177</v>
      </c>
      <c r="C2315" s="4" t="s">
        <v>2178</v>
      </c>
      <c r="D2315" t="s">
        <v>2168</v>
      </c>
      <c r="E2315" t="s">
        <v>151</v>
      </c>
      <c r="F2315" t="s">
        <v>44</v>
      </c>
      <c r="G2315" t="s">
        <v>2169</v>
      </c>
      <c r="K2315" t="s">
        <v>2170</v>
      </c>
      <c r="L2315" t="s">
        <v>2171</v>
      </c>
      <c r="M2315" t="s">
        <v>2172</v>
      </c>
      <c r="N2315" t="s">
        <v>2173</v>
      </c>
      <c r="O2315" t="s">
        <v>2174</v>
      </c>
      <c r="P2315" t="s">
        <v>40</v>
      </c>
      <c r="W2315" t="s">
        <v>2175</v>
      </c>
      <c r="Y2315" t="s">
        <v>2176</v>
      </c>
    </row>
    <row r="2316" spans="1:31" x14ac:dyDescent="0.25">
      <c r="A2316" s="9" t="s">
        <v>3175</v>
      </c>
      <c r="B2316" s="4" t="s">
        <v>2179</v>
      </c>
      <c r="C2316" s="4" t="s">
        <v>2180</v>
      </c>
      <c r="D2316" t="s">
        <v>2181</v>
      </c>
      <c r="E2316" t="s">
        <v>48</v>
      </c>
      <c r="G2316" t="s">
        <v>1254</v>
      </c>
      <c r="L2316" t="s">
        <v>1255</v>
      </c>
      <c r="M2316" t="s">
        <v>1256</v>
      </c>
      <c r="O2316" t="s">
        <v>1257</v>
      </c>
      <c r="P2316" t="s">
        <v>1258</v>
      </c>
      <c r="S2316" t="s">
        <v>1256</v>
      </c>
      <c r="U2316" t="s">
        <v>1257</v>
      </c>
      <c r="V2316">
        <v>101</v>
      </c>
      <c r="X2316" t="s">
        <v>267</v>
      </c>
      <c r="Y2316">
        <v>10002</v>
      </c>
      <c r="Z2316" t="s">
        <v>45</v>
      </c>
    </row>
    <row r="2317" spans="1:31" x14ac:dyDescent="0.25">
      <c r="A2317" s="9" t="s">
        <v>3176</v>
      </c>
      <c r="B2317" s="4" t="s">
        <v>2182</v>
      </c>
      <c r="C2317" s="4" t="s">
        <v>2183</v>
      </c>
      <c r="D2317" t="s">
        <v>2184</v>
      </c>
      <c r="E2317" t="s">
        <v>1</v>
      </c>
      <c r="G2317" t="s">
        <v>2169</v>
      </c>
      <c r="K2317" t="s">
        <v>2170</v>
      </c>
      <c r="L2317" t="s">
        <v>2171</v>
      </c>
      <c r="M2317" t="s">
        <v>2172</v>
      </c>
      <c r="N2317" t="s">
        <v>2173</v>
      </c>
      <c r="O2317" t="s">
        <v>2174</v>
      </c>
      <c r="P2317" t="s">
        <v>40</v>
      </c>
      <c r="W2317" t="s">
        <v>2175</v>
      </c>
      <c r="Y2317" t="s">
        <v>2176</v>
      </c>
      <c r="Z2317">
        <v>515</v>
      </c>
      <c r="AA2317" t="s">
        <v>126</v>
      </c>
    </row>
    <row r="2318" spans="1:31" x14ac:dyDescent="0.25">
      <c r="A2318" s="9" t="s">
        <v>3176</v>
      </c>
      <c r="B2318" s="4" t="s">
        <v>2182</v>
      </c>
      <c r="C2318" s="4" t="s">
        <v>2183</v>
      </c>
      <c r="D2318" t="s">
        <v>2184</v>
      </c>
      <c r="E2318" t="s">
        <v>1</v>
      </c>
      <c r="G2318" t="s">
        <v>2169</v>
      </c>
      <c r="K2318" t="s">
        <v>2170</v>
      </c>
      <c r="L2318" t="s">
        <v>2171</v>
      </c>
      <c r="M2318" t="s">
        <v>2172</v>
      </c>
      <c r="N2318" t="s">
        <v>2173</v>
      </c>
      <c r="O2318" t="s">
        <v>2174</v>
      </c>
      <c r="P2318" t="s">
        <v>40</v>
      </c>
      <c r="W2318" t="s">
        <v>2175</v>
      </c>
      <c r="Y2318" t="s">
        <v>2176</v>
      </c>
      <c r="Z2318">
        <v>574</v>
      </c>
      <c r="AA2318" t="s">
        <v>6</v>
      </c>
    </row>
    <row r="2319" spans="1:31" x14ac:dyDescent="0.25">
      <c r="A2319" s="9" t="s">
        <v>3177</v>
      </c>
      <c r="B2319" s="4" t="s">
        <v>2185</v>
      </c>
      <c r="C2319" s="4" t="s">
        <v>2186</v>
      </c>
      <c r="D2319" t="s">
        <v>2187</v>
      </c>
      <c r="E2319" t="s">
        <v>67</v>
      </c>
      <c r="G2319" t="s">
        <v>1254</v>
      </c>
      <c r="L2319" t="s">
        <v>1255</v>
      </c>
      <c r="M2319" t="s">
        <v>1256</v>
      </c>
      <c r="O2319" t="s">
        <v>1257</v>
      </c>
      <c r="P2319" t="s">
        <v>1258</v>
      </c>
      <c r="V2319">
        <v>101</v>
      </c>
      <c r="X2319" t="s">
        <v>267</v>
      </c>
      <c r="Y2319">
        <v>10008</v>
      </c>
      <c r="Z2319" t="s">
        <v>55</v>
      </c>
    </row>
    <row r="2320" spans="1:31" x14ac:dyDescent="0.25">
      <c r="A2320" s="9" t="s">
        <v>3177</v>
      </c>
      <c r="B2320" s="4" t="s">
        <v>2185</v>
      </c>
      <c r="C2320" s="4" t="s">
        <v>2186</v>
      </c>
      <c r="D2320" t="s">
        <v>2187</v>
      </c>
      <c r="E2320" t="s">
        <v>67</v>
      </c>
      <c r="G2320" t="s">
        <v>1254</v>
      </c>
      <c r="L2320" t="s">
        <v>1255</v>
      </c>
      <c r="M2320" t="s">
        <v>1256</v>
      </c>
      <c r="O2320" t="s">
        <v>1257</v>
      </c>
      <c r="P2320" t="s">
        <v>1258</v>
      </c>
      <c r="V2320">
        <v>101</v>
      </c>
      <c r="X2320" t="s">
        <v>267</v>
      </c>
      <c r="Y2320">
        <v>10010</v>
      </c>
      <c r="Z2320" t="s">
        <v>322</v>
      </c>
    </row>
    <row r="2321" spans="1:27" x14ac:dyDescent="0.25">
      <c r="A2321" s="9" t="s">
        <v>3177</v>
      </c>
      <c r="B2321" s="4" t="s">
        <v>2185</v>
      </c>
      <c r="C2321" s="4" t="s">
        <v>2186</v>
      </c>
      <c r="D2321" t="s">
        <v>2187</v>
      </c>
      <c r="E2321" t="s">
        <v>67</v>
      </c>
      <c r="G2321" t="s">
        <v>1254</v>
      </c>
      <c r="L2321" t="s">
        <v>1255</v>
      </c>
      <c r="M2321" t="s">
        <v>1256</v>
      </c>
      <c r="O2321" t="s">
        <v>1257</v>
      </c>
      <c r="P2321" t="s">
        <v>1258</v>
      </c>
      <c r="V2321">
        <v>101</v>
      </c>
      <c r="X2321" t="s">
        <v>267</v>
      </c>
      <c r="Y2321">
        <v>501</v>
      </c>
      <c r="Z2321" t="s">
        <v>100</v>
      </c>
    </row>
    <row r="2322" spans="1:27" x14ac:dyDescent="0.25">
      <c r="A2322" s="9" t="s">
        <v>3177</v>
      </c>
      <c r="B2322" s="4" t="s">
        <v>2185</v>
      </c>
      <c r="C2322" s="4" t="s">
        <v>2186</v>
      </c>
      <c r="D2322" t="s">
        <v>2187</v>
      </c>
      <c r="E2322" t="s">
        <v>67</v>
      </c>
      <c r="G2322" t="s">
        <v>1254</v>
      </c>
      <c r="L2322" t="s">
        <v>1255</v>
      </c>
      <c r="M2322" t="s">
        <v>1256</v>
      </c>
      <c r="O2322" t="s">
        <v>1257</v>
      </c>
      <c r="P2322" t="s">
        <v>1258</v>
      </c>
      <c r="V2322">
        <v>101</v>
      </c>
      <c r="X2322" t="s">
        <v>267</v>
      </c>
      <c r="Y2322">
        <v>506</v>
      </c>
      <c r="Z2322" t="s">
        <v>46</v>
      </c>
    </row>
    <row r="2323" spans="1:27" x14ac:dyDescent="0.25">
      <c r="A2323" s="9" t="s">
        <v>3177</v>
      </c>
      <c r="B2323" s="4" t="s">
        <v>2185</v>
      </c>
      <c r="C2323" s="4" t="s">
        <v>2186</v>
      </c>
      <c r="D2323" t="s">
        <v>2187</v>
      </c>
      <c r="E2323" t="s">
        <v>67</v>
      </c>
      <c r="G2323" t="s">
        <v>1254</v>
      </c>
      <c r="L2323" t="s">
        <v>1255</v>
      </c>
      <c r="M2323" t="s">
        <v>1256</v>
      </c>
      <c r="O2323" t="s">
        <v>1257</v>
      </c>
      <c r="P2323" t="s">
        <v>1258</v>
      </c>
      <c r="V2323">
        <v>101</v>
      </c>
      <c r="X2323" t="s">
        <v>267</v>
      </c>
      <c r="Y2323">
        <v>577</v>
      </c>
      <c r="Z2323" t="s">
        <v>143</v>
      </c>
    </row>
    <row r="2324" spans="1:27" x14ac:dyDescent="0.25">
      <c r="A2324" s="9" t="s">
        <v>3177</v>
      </c>
      <c r="B2324" s="4" t="s">
        <v>2185</v>
      </c>
      <c r="C2324" s="4" t="s">
        <v>2186</v>
      </c>
      <c r="D2324" t="s">
        <v>2187</v>
      </c>
      <c r="E2324" t="s">
        <v>67</v>
      </c>
      <c r="G2324" t="s">
        <v>1254</v>
      </c>
      <c r="L2324" t="s">
        <v>1255</v>
      </c>
      <c r="M2324" t="s">
        <v>1256</v>
      </c>
      <c r="O2324" t="s">
        <v>1257</v>
      </c>
      <c r="P2324" t="s">
        <v>1258</v>
      </c>
      <c r="V2324">
        <v>101</v>
      </c>
      <c r="X2324" t="s">
        <v>267</v>
      </c>
      <c r="Y2324">
        <v>579</v>
      </c>
      <c r="Z2324" t="s">
        <v>142</v>
      </c>
    </row>
    <row r="2325" spans="1:27" x14ac:dyDescent="0.25">
      <c r="A2325" s="9" t="s">
        <v>3177</v>
      </c>
      <c r="B2325" s="4" t="s">
        <v>2185</v>
      </c>
      <c r="C2325" s="4" t="s">
        <v>2186</v>
      </c>
      <c r="D2325" t="s">
        <v>2187</v>
      </c>
      <c r="E2325" t="s">
        <v>67</v>
      </c>
      <c r="G2325" t="s">
        <v>1254</v>
      </c>
      <c r="L2325" t="s">
        <v>1255</v>
      </c>
      <c r="M2325" t="s">
        <v>1256</v>
      </c>
      <c r="O2325" t="s">
        <v>1257</v>
      </c>
      <c r="P2325" t="s">
        <v>1258</v>
      </c>
      <c r="V2325">
        <v>101</v>
      </c>
      <c r="X2325" t="s">
        <v>267</v>
      </c>
      <c r="Y2325">
        <v>572</v>
      </c>
      <c r="Z2325" t="s">
        <v>10</v>
      </c>
    </row>
    <row r="2326" spans="1:27" x14ac:dyDescent="0.25">
      <c r="A2326" s="9" t="s">
        <v>3177</v>
      </c>
      <c r="B2326" s="4" t="s">
        <v>2185</v>
      </c>
      <c r="C2326" s="4" t="s">
        <v>2186</v>
      </c>
      <c r="D2326" t="s">
        <v>2187</v>
      </c>
      <c r="E2326" t="s">
        <v>67</v>
      </c>
      <c r="G2326" t="s">
        <v>1254</v>
      </c>
      <c r="L2326" t="s">
        <v>1255</v>
      </c>
      <c r="M2326" t="s">
        <v>1256</v>
      </c>
      <c r="O2326" t="s">
        <v>1257</v>
      </c>
      <c r="P2326" t="s">
        <v>1258</v>
      </c>
      <c r="V2326">
        <v>101</v>
      </c>
      <c r="X2326" t="s">
        <v>267</v>
      </c>
      <c r="Y2326">
        <v>574</v>
      </c>
      <c r="Z2326" t="s">
        <v>6</v>
      </c>
    </row>
    <row r="2327" spans="1:27" x14ac:dyDescent="0.25">
      <c r="A2327" s="9" t="s">
        <v>3177</v>
      </c>
      <c r="B2327" s="4" t="s">
        <v>2185</v>
      </c>
      <c r="C2327" s="4" t="s">
        <v>2186</v>
      </c>
      <c r="D2327" t="s">
        <v>2187</v>
      </c>
      <c r="E2327" t="s">
        <v>67</v>
      </c>
      <c r="G2327" t="s">
        <v>1254</v>
      </c>
      <c r="L2327" t="s">
        <v>1255</v>
      </c>
      <c r="M2327" t="s">
        <v>1256</v>
      </c>
      <c r="O2327" t="s">
        <v>1257</v>
      </c>
      <c r="P2327" t="s">
        <v>1258</v>
      </c>
      <c r="V2327">
        <v>101</v>
      </c>
      <c r="X2327" t="s">
        <v>267</v>
      </c>
      <c r="Y2327">
        <v>575</v>
      </c>
      <c r="Z2327" t="s">
        <v>23</v>
      </c>
    </row>
    <row r="2328" spans="1:27" x14ac:dyDescent="0.25">
      <c r="A2328" s="9" t="s">
        <v>3177</v>
      </c>
      <c r="B2328" s="4" t="s">
        <v>2185</v>
      </c>
      <c r="C2328" s="4" t="s">
        <v>2186</v>
      </c>
      <c r="D2328" t="s">
        <v>2187</v>
      </c>
      <c r="E2328" t="s">
        <v>67</v>
      </c>
      <c r="G2328" t="s">
        <v>1254</v>
      </c>
      <c r="L2328" t="s">
        <v>1255</v>
      </c>
      <c r="M2328" t="s">
        <v>1256</v>
      </c>
      <c r="O2328" t="s">
        <v>1257</v>
      </c>
      <c r="P2328" t="s">
        <v>1258</v>
      </c>
      <c r="V2328">
        <v>101</v>
      </c>
      <c r="X2328" t="s">
        <v>267</v>
      </c>
      <c r="Y2328">
        <v>566</v>
      </c>
      <c r="Z2328" t="s">
        <v>321</v>
      </c>
    </row>
    <row r="2329" spans="1:27" x14ac:dyDescent="0.25">
      <c r="A2329" s="9" t="s">
        <v>3177</v>
      </c>
      <c r="B2329" s="4" t="s">
        <v>2185</v>
      </c>
      <c r="C2329" s="4" t="s">
        <v>2186</v>
      </c>
      <c r="D2329" t="s">
        <v>2187</v>
      </c>
      <c r="E2329" t="s">
        <v>67</v>
      </c>
      <c r="G2329" t="s">
        <v>1254</v>
      </c>
      <c r="L2329" t="s">
        <v>1255</v>
      </c>
      <c r="M2329" t="s">
        <v>1256</v>
      </c>
      <c r="O2329" t="s">
        <v>1257</v>
      </c>
      <c r="P2329" t="s">
        <v>1258</v>
      </c>
      <c r="V2329">
        <v>101</v>
      </c>
      <c r="X2329" t="s">
        <v>267</v>
      </c>
      <c r="Y2329">
        <v>565</v>
      </c>
      <c r="Z2329" t="s">
        <v>8</v>
      </c>
      <c r="AA2329" t="s">
        <v>9</v>
      </c>
    </row>
    <row r="2330" spans="1:27" x14ac:dyDescent="0.25">
      <c r="A2330" s="9" t="s">
        <v>3177</v>
      </c>
      <c r="B2330" s="4" t="s">
        <v>2185</v>
      </c>
      <c r="C2330" s="4" t="s">
        <v>2186</v>
      </c>
      <c r="D2330" t="s">
        <v>2187</v>
      </c>
      <c r="E2330" t="s">
        <v>67</v>
      </c>
      <c r="G2330" t="s">
        <v>1254</v>
      </c>
      <c r="L2330" t="s">
        <v>1255</v>
      </c>
      <c r="M2330" t="s">
        <v>1256</v>
      </c>
      <c r="O2330" t="s">
        <v>1257</v>
      </c>
      <c r="P2330" t="s">
        <v>1258</v>
      </c>
      <c r="V2330">
        <v>101</v>
      </c>
      <c r="X2330" t="s">
        <v>267</v>
      </c>
      <c r="Y2330">
        <v>563</v>
      </c>
      <c r="Z2330" t="s">
        <v>144</v>
      </c>
    </row>
    <row r="2331" spans="1:27" x14ac:dyDescent="0.25">
      <c r="A2331" s="9" t="s">
        <v>3177</v>
      </c>
      <c r="B2331" s="4" t="s">
        <v>2185</v>
      </c>
      <c r="C2331" s="4" t="s">
        <v>2186</v>
      </c>
      <c r="D2331" t="s">
        <v>2187</v>
      </c>
      <c r="E2331" t="s">
        <v>67</v>
      </c>
      <c r="G2331" t="s">
        <v>1254</v>
      </c>
      <c r="L2331" t="s">
        <v>1255</v>
      </c>
      <c r="M2331" t="s">
        <v>1256</v>
      </c>
      <c r="O2331" t="s">
        <v>1257</v>
      </c>
      <c r="P2331" t="s">
        <v>1258</v>
      </c>
      <c r="V2331">
        <v>101</v>
      </c>
      <c r="X2331" t="s">
        <v>267</v>
      </c>
      <c r="Y2331">
        <v>508</v>
      </c>
      <c r="Z2331" t="s">
        <v>81</v>
      </c>
    </row>
    <row r="2332" spans="1:27" x14ac:dyDescent="0.25">
      <c r="A2332" s="9" t="s">
        <v>3177</v>
      </c>
      <c r="B2332" s="4" t="s">
        <v>2185</v>
      </c>
      <c r="C2332" s="4" t="s">
        <v>2186</v>
      </c>
      <c r="D2332" t="s">
        <v>2187</v>
      </c>
      <c r="E2332" t="s">
        <v>67</v>
      </c>
      <c r="G2332" t="s">
        <v>1254</v>
      </c>
      <c r="L2332" t="s">
        <v>1255</v>
      </c>
      <c r="M2332" t="s">
        <v>1256</v>
      </c>
      <c r="O2332" t="s">
        <v>1257</v>
      </c>
      <c r="P2332" t="s">
        <v>1258</v>
      </c>
      <c r="V2332">
        <v>101</v>
      </c>
      <c r="X2332" t="s">
        <v>267</v>
      </c>
      <c r="Y2332">
        <v>510</v>
      </c>
      <c r="Z2332" t="s">
        <v>101</v>
      </c>
    </row>
    <row r="2333" spans="1:27" x14ac:dyDescent="0.25">
      <c r="A2333" s="9" t="s">
        <v>3177</v>
      </c>
      <c r="B2333" s="4" t="s">
        <v>2185</v>
      </c>
      <c r="C2333" s="4" t="s">
        <v>2186</v>
      </c>
      <c r="D2333" t="s">
        <v>2187</v>
      </c>
      <c r="E2333" t="s">
        <v>67</v>
      </c>
      <c r="G2333" t="s">
        <v>1254</v>
      </c>
      <c r="L2333" t="s">
        <v>1255</v>
      </c>
      <c r="M2333" t="s">
        <v>1256</v>
      </c>
      <c r="O2333" t="s">
        <v>1257</v>
      </c>
      <c r="P2333" t="s">
        <v>1258</v>
      </c>
      <c r="V2333">
        <v>101</v>
      </c>
      <c r="X2333" t="s">
        <v>267</v>
      </c>
      <c r="Y2333">
        <v>516</v>
      </c>
      <c r="Z2333" t="s">
        <v>141</v>
      </c>
    </row>
    <row r="2334" spans="1:27" x14ac:dyDescent="0.25">
      <c r="A2334" s="9" t="s">
        <v>3178</v>
      </c>
      <c r="B2334" s="4">
        <v>358922853354</v>
      </c>
      <c r="C2334" s="4" t="s">
        <v>2186</v>
      </c>
      <c r="D2334" t="s">
        <v>2188</v>
      </c>
      <c r="E2334" t="s">
        <v>25</v>
      </c>
      <c r="G2334" t="s">
        <v>1254</v>
      </c>
      <c r="L2334" t="s">
        <v>1255</v>
      </c>
      <c r="M2334" t="s">
        <v>1256</v>
      </c>
      <c r="O2334" t="s">
        <v>1257</v>
      </c>
      <c r="P2334" t="s">
        <v>1258</v>
      </c>
      <c r="V2334">
        <v>101</v>
      </c>
      <c r="X2334" t="s">
        <v>267</v>
      </c>
      <c r="Y2334">
        <v>560</v>
      </c>
      <c r="Z2334" t="s">
        <v>161</v>
      </c>
      <c r="AA2334" t="s">
        <v>162</v>
      </c>
    </row>
    <row r="2335" spans="1:27" x14ac:dyDescent="0.25">
      <c r="A2335" s="9" t="s">
        <v>3178</v>
      </c>
      <c r="B2335" s="4">
        <v>358922853354</v>
      </c>
      <c r="C2335" s="4" t="s">
        <v>2186</v>
      </c>
      <c r="D2335" t="s">
        <v>2188</v>
      </c>
      <c r="E2335" t="s">
        <v>25</v>
      </c>
      <c r="G2335" t="s">
        <v>1254</v>
      </c>
      <c r="L2335" t="s">
        <v>1255</v>
      </c>
      <c r="M2335" t="s">
        <v>1256</v>
      </c>
      <c r="O2335" t="s">
        <v>1257</v>
      </c>
      <c r="P2335" t="s">
        <v>1258</v>
      </c>
      <c r="V2335">
        <v>101</v>
      </c>
      <c r="X2335" t="s">
        <v>267</v>
      </c>
      <c r="Y2335">
        <v>561</v>
      </c>
      <c r="Z2335" t="s">
        <v>163</v>
      </c>
    </row>
    <row r="2336" spans="1:27" x14ac:dyDescent="0.25">
      <c r="A2336" s="9" t="s">
        <v>3178</v>
      </c>
      <c r="B2336" s="4">
        <v>358922853354</v>
      </c>
      <c r="C2336" s="4" t="s">
        <v>2186</v>
      </c>
      <c r="D2336" t="s">
        <v>2188</v>
      </c>
      <c r="E2336" t="s">
        <v>25</v>
      </c>
      <c r="G2336" t="s">
        <v>1254</v>
      </c>
      <c r="L2336" t="s">
        <v>1255</v>
      </c>
      <c r="M2336" t="s">
        <v>1256</v>
      </c>
      <c r="O2336" t="s">
        <v>1257</v>
      </c>
      <c r="P2336" t="s">
        <v>1258</v>
      </c>
      <c r="V2336">
        <v>101</v>
      </c>
      <c r="X2336" t="s">
        <v>267</v>
      </c>
      <c r="Y2336">
        <v>562</v>
      </c>
      <c r="Z2336" t="s">
        <v>320</v>
      </c>
    </row>
    <row r="2337" spans="1:28" x14ac:dyDescent="0.25">
      <c r="A2337" s="9" t="s">
        <v>3178</v>
      </c>
      <c r="B2337" s="4">
        <v>358922853354</v>
      </c>
      <c r="C2337" s="4" t="s">
        <v>2186</v>
      </c>
      <c r="D2337" t="s">
        <v>2188</v>
      </c>
      <c r="E2337" t="s">
        <v>25</v>
      </c>
      <c r="G2337" t="s">
        <v>1254</v>
      </c>
      <c r="L2337" t="s">
        <v>1255</v>
      </c>
      <c r="M2337" t="s">
        <v>1256</v>
      </c>
      <c r="O2337" t="s">
        <v>1257</v>
      </c>
      <c r="P2337" t="s">
        <v>1258</v>
      </c>
      <c r="V2337">
        <v>101</v>
      </c>
      <c r="X2337" t="s">
        <v>267</v>
      </c>
      <c r="Y2337">
        <v>568</v>
      </c>
      <c r="Z2337" t="s">
        <v>147</v>
      </c>
    </row>
    <row r="2338" spans="1:28" x14ac:dyDescent="0.25">
      <c r="A2338" s="9" t="s">
        <v>3178</v>
      </c>
      <c r="B2338" s="4">
        <v>358922853354</v>
      </c>
      <c r="C2338" s="4" t="s">
        <v>2186</v>
      </c>
      <c r="D2338" t="s">
        <v>2188</v>
      </c>
      <c r="E2338" t="s">
        <v>25</v>
      </c>
      <c r="G2338" t="s">
        <v>1254</v>
      </c>
      <c r="L2338" t="s">
        <v>1255</v>
      </c>
      <c r="M2338" t="s">
        <v>1256</v>
      </c>
      <c r="O2338" t="s">
        <v>1257</v>
      </c>
      <c r="P2338" t="s">
        <v>1258</v>
      </c>
      <c r="V2338">
        <v>101</v>
      </c>
      <c r="X2338" t="s">
        <v>267</v>
      </c>
      <c r="Y2338">
        <v>576</v>
      </c>
      <c r="Z2338" t="s">
        <v>164</v>
      </c>
    </row>
    <row r="2339" spans="1:28" x14ac:dyDescent="0.25">
      <c r="A2339" s="9" t="s">
        <v>3179</v>
      </c>
      <c r="B2339" s="4" t="s">
        <v>2189</v>
      </c>
      <c r="C2339" s="4" t="s">
        <v>2190</v>
      </c>
      <c r="D2339" t="s">
        <v>2191</v>
      </c>
      <c r="E2339" t="s">
        <v>67</v>
      </c>
      <c r="F2339" t="s">
        <v>636</v>
      </c>
      <c r="G2339" t="s">
        <v>2192</v>
      </c>
      <c r="L2339">
        <v>5847</v>
      </c>
      <c r="M2339" t="s">
        <v>2193</v>
      </c>
      <c r="N2339" t="s">
        <v>1217</v>
      </c>
      <c r="O2339" t="s">
        <v>2000</v>
      </c>
      <c r="P2339" t="s">
        <v>40</v>
      </c>
      <c r="W2339">
        <v>77057</v>
      </c>
      <c r="Y2339" t="s">
        <v>157</v>
      </c>
      <c r="Z2339">
        <v>508</v>
      </c>
      <c r="AA2339" t="s">
        <v>81</v>
      </c>
    </row>
    <row r="2340" spans="1:28" x14ac:dyDescent="0.25">
      <c r="A2340" s="9" t="s">
        <v>3180</v>
      </c>
      <c r="B2340" s="4" t="s">
        <v>2194</v>
      </c>
      <c r="C2340" s="4" t="s">
        <v>2195</v>
      </c>
      <c r="D2340" t="s">
        <v>2196</v>
      </c>
      <c r="E2340" t="s">
        <v>1</v>
      </c>
      <c r="G2340" t="s">
        <v>2192</v>
      </c>
      <c r="L2340">
        <v>5847</v>
      </c>
      <c r="M2340" t="s">
        <v>2193</v>
      </c>
      <c r="N2340" t="s">
        <v>1217</v>
      </c>
      <c r="O2340" t="s">
        <v>2000</v>
      </c>
      <c r="P2340" t="s">
        <v>40</v>
      </c>
      <c r="W2340">
        <v>77057</v>
      </c>
      <c r="Y2340" t="s">
        <v>157</v>
      </c>
      <c r="Z2340">
        <v>577</v>
      </c>
      <c r="AA2340" t="s">
        <v>143</v>
      </c>
    </row>
    <row r="2341" spans="1:28" x14ac:dyDescent="0.25">
      <c r="A2341" s="9" t="s">
        <v>3181</v>
      </c>
      <c r="B2341" s="4" t="s">
        <v>2197</v>
      </c>
      <c r="C2341" s="4" t="s">
        <v>2178</v>
      </c>
      <c r="D2341" t="s">
        <v>2198</v>
      </c>
      <c r="E2341" t="s">
        <v>1</v>
      </c>
      <c r="F2341" t="s">
        <v>497</v>
      </c>
      <c r="G2341" t="s">
        <v>2169</v>
      </c>
      <c r="K2341" t="s">
        <v>2170</v>
      </c>
      <c r="L2341" t="s">
        <v>2171</v>
      </c>
      <c r="M2341" t="s">
        <v>2172</v>
      </c>
      <c r="N2341" t="s">
        <v>2173</v>
      </c>
      <c r="O2341" t="s">
        <v>2174</v>
      </c>
      <c r="P2341" t="s">
        <v>40</v>
      </c>
      <c r="W2341" t="s">
        <v>2175</v>
      </c>
      <c r="Y2341" t="s">
        <v>2176</v>
      </c>
      <c r="Z2341">
        <v>10002</v>
      </c>
      <c r="AA2341" t="s">
        <v>45</v>
      </c>
    </row>
    <row r="2342" spans="1:28" x14ac:dyDescent="0.25">
      <c r="A2342" s="9" t="s">
        <v>3181</v>
      </c>
      <c r="B2342" s="4" t="s">
        <v>2197</v>
      </c>
      <c r="C2342" s="4" t="s">
        <v>2178</v>
      </c>
      <c r="D2342" t="s">
        <v>2198</v>
      </c>
      <c r="E2342" t="s">
        <v>1</v>
      </c>
      <c r="F2342" t="s">
        <v>497</v>
      </c>
      <c r="G2342" t="s">
        <v>2169</v>
      </c>
      <c r="K2342" t="s">
        <v>2170</v>
      </c>
      <c r="L2342" t="s">
        <v>2171</v>
      </c>
      <c r="M2342" t="s">
        <v>2172</v>
      </c>
      <c r="N2342" t="s">
        <v>2173</v>
      </c>
      <c r="O2342" t="s">
        <v>2174</v>
      </c>
      <c r="P2342" t="s">
        <v>40</v>
      </c>
      <c r="W2342" t="s">
        <v>2175</v>
      </c>
      <c r="Y2342" t="s">
        <v>2176</v>
      </c>
      <c r="Z2342">
        <v>10010</v>
      </c>
      <c r="AA2342" t="s">
        <v>322</v>
      </c>
    </row>
    <row r="2343" spans="1:28" x14ac:dyDescent="0.25">
      <c r="A2343" s="9" t="s">
        <v>3181</v>
      </c>
      <c r="B2343" s="4" t="s">
        <v>2197</v>
      </c>
      <c r="C2343" s="4" t="s">
        <v>2178</v>
      </c>
      <c r="D2343" t="s">
        <v>2198</v>
      </c>
      <c r="E2343" t="s">
        <v>1</v>
      </c>
      <c r="F2343" t="s">
        <v>497</v>
      </c>
      <c r="G2343" t="s">
        <v>2169</v>
      </c>
      <c r="K2343" t="s">
        <v>2170</v>
      </c>
      <c r="L2343" t="s">
        <v>2171</v>
      </c>
      <c r="M2343" t="s">
        <v>2172</v>
      </c>
      <c r="N2343" t="s">
        <v>2173</v>
      </c>
      <c r="O2343" t="s">
        <v>2174</v>
      </c>
      <c r="P2343" t="s">
        <v>40</v>
      </c>
      <c r="W2343" t="s">
        <v>2175</v>
      </c>
      <c r="Y2343" t="s">
        <v>2176</v>
      </c>
      <c r="Z2343">
        <v>508</v>
      </c>
      <c r="AA2343" t="s">
        <v>81</v>
      </c>
    </row>
    <row r="2344" spans="1:28" x14ac:dyDescent="0.25">
      <c r="A2344" s="9" t="s">
        <v>3181</v>
      </c>
      <c r="B2344" s="4" t="s">
        <v>2197</v>
      </c>
      <c r="C2344" s="4" t="s">
        <v>2178</v>
      </c>
      <c r="D2344" t="s">
        <v>2198</v>
      </c>
      <c r="E2344" t="s">
        <v>1</v>
      </c>
      <c r="F2344" t="s">
        <v>497</v>
      </c>
      <c r="G2344" t="s">
        <v>2169</v>
      </c>
      <c r="K2344" t="s">
        <v>2170</v>
      </c>
      <c r="L2344" t="s">
        <v>2171</v>
      </c>
      <c r="M2344" t="s">
        <v>2172</v>
      </c>
      <c r="N2344" t="s">
        <v>2173</v>
      </c>
      <c r="O2344" t="s">
        <v>2174</v>
      </c>
      <c r="P2344" t="s">
        <v>40</v>
      </c>
      <c r="W2344" t="s">
        <v>2175</v>
      </c>
      <c r="Y2344" t="s">
        <v>2176</v>
      </c>
      <c r="Z2344">
        <v>560</v>
      </c>
      <c r="AA2344" t="s">
        <v>161</v>
      </c>
      <c r="AB2344" t="s">
        <v>162</v>
      </c>
    </row>
    <row r="2345" spans="1:28" x14ac:dyDescent="0.25">
      <c r="A2345" s="9" t="s">
        <v>3181</v>
      </c>
      <c r="B2345" s="4" t="s">
        <v>2197</v>
      </c>
      <c r="C2345" s="4" t="s">
        <v>2178</v>
      </c>
      <c r="D2345" t="s">
        <v>2198</v>
      </c>
      <c r="E2345" t="s">
        <v>1</v>
      </c>
      <c r="F2345" t="s">
        <v>497</v>
      </c>
      <c r="G2345" t="s">
        <v>2169</v>
      </c>
      <c r="K2345" t="s">
        <v>2170</v>
      </c>
      <c r="L2345" t="s">
        <v>2171</v>
      </c>
      <c r="M2345" t="s">
        <v>2172</v>
      </c>
      <c r="N2345" t="s">
        <v>2173</v>
      </c>
      <c r="O2345" t="s">
        <v>2174</v>
      </c>
      <c r="P2345" t="s">
        <v>40</v>
      </c>
      <c r="W2345" t="s">
        <v>2175</v>
      </c>
      <c r="Y2345" t="s">
        <v>2176</v>
      </c>
      <c r="Z2345">
        <v>561</v>
      </c>
      <c r="AA2345" t="s">
        <v>163</v>
      </c>
    </row>
    <row r="2346" spans="1:28" x14ac:dyDescent="0.25">
      <c r="A2346" s="9" t="s">
        <v>3181</v>
      </c>
      <c r="B2346" s="4" t="s">
        <v>2197</v>
      </c>
      <c r="C2346" s="4" t="s">
        <v>2178</v>
      </c>
      <c r="D2346" t="s">
        <v>2198</v>
      </c>
      <c r="E2346" t="s">
        <v>1</v>
      </c>
      <c r="F2346" t="s">
        <v>497</v>
      </c>
      <c r="G2346" t="s">
        <v>2169</v>
      </c>
      <c r="K2346" t="s">
        <v>2170</v>
      </c>
      <c r="L2346" t="s">
        <v>2171</v>
      </c>
      <c r="M2346" t="s">
        <v>2172</v>
      </c>
      <c r="N2346" t="s">
        <v>2173</v>
      </c>
      <c r="O2346" t="s">
        <v>2174</v>
      </c>
      <c r="P2346" t="s">
        <v>40</v>
      </c>
      <c r="W2346" t="s">
        <v>2175</v>
      </c>
      <c r="Y2346" t="s">
        <v>2176</v>
      </c>
      <c r="Z2346">
        <v>576</v>
      </c>
      <c r="AA2346" t="s">
        <v>164</v>
      </c>
    </row>
    <row r="2347" spans="1:28" x14ac:dyDescent="0.25">
      <c r="A2347" s="9" t="s">
        <v>3181</v>
      </c>
      <c r="B2347" s="4" t="s">
        <v>2197</v>
      </c>
      <c r="C2347" s="4" t="s">
        <v>2178</v>
      </c>
      <c r="D2347" t="s">
        <v>2198</v>
      </c>
      <c r="E2347" t="s">
        <v>1</v>
      </c>
      <c r="F2347" t="s">
        <v>497</v>
      </c>
      <c r="G2347" t="s">
        <v>2169</v>
      </c>
      <c r="K2347" t="s">
        <v>2170</v>
      </c>
      <c r="L2347" t="s">
        <v>2171</v>
      </c>
      <c r="M2347" t="s">
        <v>2172</v>
      </c>
      <c r="N2347" t="s">
        <v>2173</v>
      </c>
      <c r="O2347" t="s">
        <v>2174</v>
      </c>
      <c r="P2347" t="s">
        <v>40</v>
      </c>
      <c r="W2347" t="s">
        <v>2175</v>
      </c>
      <c r="Y2347" t="s">
        <v>2176</v>
      </c>
      <c r="Z2347">
        <v>577</v>
      </c>
      <c r="AA2347" t="s">
        <v>143</v>
      </c>
    </row>
    <row r="2348" spans="1:28" x14ac:dyDescent="0.25">
      <c r="A2348" s="9" t="s">
        <v>3181</v>
      </c>
      <c r="B2348" s="4" t="s">
        <v>2197</v>
      </c>
      <c r="C2348" s="4" t="s">
        <v>2178</v>
      </c>
      <c r="D2348" t="s">
        <v>2198</v>
      </c>
      <c r="E2348" t="s">
        <v>1</v>
      </c>
      <c r="F2348" t="s">
        <v>497</v>
      </c>
      <c r="G2348" t="s">
        <v>2169</v>
      </c>
      <c r="K2348" t="s">
        <v>2170</v>
      </c>
      <c r="L2348" t="s">
        <v>2171</v>
      </c>
      <c r="M2348" t="s">
        <v>2172</v>
      </c>
      <c r="N2348" t="s">
        <v>2173</v>
      </c>
      <c r="O2348" t="s">
        <v>2174</v>
      </c>
      <c r="P2348" t="s">
        <v>40</v>
      </c>
      <c r="W2348" t="s">
        <v>2175</v>
      </c>
      <c r="Y2348" t="s">
        <v>2176</v>
      </c>
      <c r="Z2348">
        <v>590</v>
      </c>
      <c r="AA2348" t="s">
        <v>127</v>
      </c>
    </row>
    <row r="2349" spans="1:28" x14ac:dyDescent="0.25">
      <c r="A2349" s="9" t="s">
        <v>3182</v>
      </c>
      <c r="D2349" t="s">
        <v>2199</v>
      </c>
      <c r="E2349" t="s">
        <v>25</v>
      </c>
      <c r="G2349" t="s">
        <v>2192</v>
      </c>
      <c r="L2349">
        <v>5847</v>
      </c>
      <c r="M2349" t="s">
        <v>2193</v>
      </c>
      <c r="N2349" t="s">
        <v>1217</v>
      </c>
      <c r="O2349" t="s">
        <v>2000</v>
      </c>
      <c r="P2349" t="s">
        <v>40</v>
      </c>
      <c r="W2349">
        <v>77057</v>
      </c>
      <c r="Y2349" t="s">
        <v>157</v>
      </c>
    </row>
    <row r="2350" spans="1:28" x14ac:dyDescent="0.25">
      <c r="A2350" s="9" t="s">
        <v>3183</v>
      </c>
      <c r="B2350" s="4" t="s">
        <v>2200</v>
      </c>
      <c r="C2350" s="4" t="s">
        <v>2178</v>
      </c>
      <c r="D2350" t="s">
        <v>2201</v>
      </c>
      <c r="E2350" t="s">
        <v>67</v>
      </c>
      <c r="G2350" t="s">
        <v>2169</v>
      </c>
      <c r="K2350" t="s">
        <v>2170</v>
      </c>
      <c r="L2350" t="s">
        <v>2171</v>
      </c>
      <c r="M2350" t="s">
        <v>2172</v>
      </c>
      <c r="N2350" t="s">
        <v>2173</v>
      </c>
      <c r="O2350" t="s">
        <v>2174</v>
      </c>
      <c r="P2350" t="s">
        <v>40</v>
      </c>
      <c r="W2350" t="s">
        <v>2175</v>
      </c>
      <c r="Y2350" t="s">
        <v>2176</v>
      </c>
      <c r="Z2350">
        <v>508</v>
      </c>
      <c r="AA2350" t="s">
        <v>81</v>
      </c>
    </row>
    <row r="2351" spans="1:28" x14ac:dyDescent="0.25">
      <c r="A2351" s="9" t="s">
        <v>3183</v>
      </c>
      <c r="B2351" s="4" t="s">
        <v>2200</v>
      </c>
      <c r="C2351" s="4" t="s">
        <v>2178</v>
      </c>
      <c r="D2351" t="s">
        <v>2201</v>
      </c>
      <c r="E2351" t="s">
        <v>67</v>
      </c>
      <c r="G2351" t="s">
        <v>2169</v>
      </c>
      <c r="K2351" t="s">
        <v>2170</v>
      </c>
      <c r="L2351" t="s">
        <v>2171</v>
      </c>
      <c r="M2351" t="s">
        <v>2172</v>
      </c>
      <c r="N2351" t="s">
        <v>2173</v>
      </c>
      <c r="O2351" t="s">
        <v>2174</v>
      </c>
      <c r="P2351" t="s">
        <v>40</v>
      </c>
      <c r="W2351" t="s">
        <v>2175</v>
      </c>
      <c r="Y2351" t="s">
        <v>2176</v>
      </c>
      <c r="Z2351">
        <v>572</v>
      </c>
      <c r="AA2351" t="s">
        <v>10</v>
      </c>
    </row>
    <row r="2352" spans="1:28" x14ac:dyDescent="0.25">
      <c r="A2352" s="9" t="s">
        <v>3183</v>
      </c>
      <c r="B2352" s="4" t="s">
        <v>2200</v>
      </c>
      <c r="C2352" s="4" t="s">
        <v>2178</v>
      </c>
      <c r="D2352" t="s">
        <v>2201</v>
      </c>
      <c r="E2352" t="s">
        <v>67</v>
      </c>
      <c r="G2352" t="s">
        <v>2169</v>
      </c>
      <c r="K2352" t="s">
        <v>2170</v>
      </c>
      <c r="L2352" t="s">
        <v>2171</v>
      </c>
      <c r="M2352" t="s">
        <v>2172</v>
      </c>
      <c r="N2352" t="s">
        <v>2173</v>
      </c>
      <c r="O2352" t="s">
        <v>2174</v>
      </c>
      <c r="P2352" t="s">
        <v>40</v>
      </c>
      <c r="W2352" t="s">
        <v>2175</v>
      </c>
      <c r="Y2352" t="s">
        <v>2176</v>
      </c>
      <c r="Z2352">
        <v>565</v>
      </c>
      <c r="AA2352" t="s">
        <v>8</v>
      </c>
      <c r="AB2352" t="s">
        <v>9</v>
      </c>
    </row>
    <row r="2353" spans="1:28" x14ac:dyDescent="0.25">
      <c r="A2353" s="9" t="s">
        <v>3184</v>
      </c>
      <c r="B2353" s="4">
        <v>4045322000</v>
      </c>
      <c r="C2353" s="4">
        <v>4045322050</v>
      </c>
      <c r="D2353" t="s">
        <v>2202</v>
      </c>
      <c r="E2353" t="s">
        <v>168</v>
      </c>
      <c r="G2353" t="s">
        <v>2169</v>
      </c>
      <c r="K2353" t="s">
        <v>2170</v>
      </c>
      <c r="L2353" t="s">
        <v>2171</v>
      </c>
      <c r="M2353" t="s">
        <v>2172</v>
      </c>
      <c r="N2353" t="s">
        <v>2173</v>
      </c>
      <c r="O2353" t="s">
        <v>2174</v>
      </c>
      <c r="P2353" t="s">
        <v>40</v>
      </c>
      <c r="W2353" t="s">
        <v>2175</v>
      </c>
      <c r="Y2353" t="s">
        <v>2176</v>
      </c>
    </row>
    <row r="2354" spans="1:28" x14ac:dyDescent="0.25">
      <c r="A2354" s="9" t="s">
        <v>3185</v>
      </c>
      <c r="B2354" s="4" t="s">
        <v>2203</v>
      </c>
      <c r="C2354" s="4" t="s">
        <v>2183</v>
      </c>
      <c r="D2354" t="s">
        <v>2204</v>
      </c>
      <c r="E2354" t="s">
        <v>67</v>
      </c>
      <c r="G2354" t="s">
        <v>2169</v>
      </c>
      <c r="K2354" t="s">
        <v>2170</v>
      </c>
      <c r="L2354" t="s">
        <v>2171</v>
      </c>
      <c r="M2354" t="s">
        <v>2172</v>
      </c>
      <c r="N2354" t="s">
        <v>2173</v>
      </c>
      <c r="O2354" t="s">
        <v>2174</v>
      </c>
      <c r="P2354" t="s">
        <v>40</v>
      </c>
      <c r="W2354" t="s">
        <v>2175</v>
      </c>
      <c r="Y2354" t="s">
        <v>2176</v>
      </c>
      <c r="Z2354">
        <v>501</v>
      </c>
      <c r="AA2354" t="s">
        <v>100</v>
      </c>
    </row>
    <row r="2355" spans="1:28" x14ac:dyDescent="0.25">
      <c r="A2355" s="9" t="s">
        <v>3185</v>
      </c>
      <c r="B2355" s="4" t="s">
        <v>2203</v>
      </c>
      <c r="C2355" s="4" t="s">
        <v>2183</v>
      </c>
      <c r="D2355" t="s">
        <v>2204</v>
      </c>
      <c r="E2355" t="s">
        <v>67</v>
      </c>
      <c r="G2355" t="s">
        <v>2169</v>
      </c>
      <c r="K2355" t="s">
        <v>2170</v>
      </c>
      <c r="L2355" t="s">
        <v>2171</v>
      </c>
      <c r="M2355" t="s">
        <v>2172</v>
      </c>
      <c r="N2355" t="s">
        <v>2173</v>
      </c>
      <c r="O2355" t="s">
        <v>2174</v>
      </c>
      <c r="P2355" t="s">
        <v>40</v>
      </c>
      <c r="W2355" t="s">
        <v>2175</v>
      </c>
      <c r="Y2355" t="s">
        <v>2176</v>
      </c>
      <c r="Z2355">
        <v>510</v>
      </c>
      <c r="AA2355" t="s">
        <v>101</v>
      </c>
    </row>
    <row r="2356" spans="1:28" x14ac:dyDescent="0.25">
      <c r="A2356" s="9" t="s">
        <v>3185</v>
      </c>
      <c r="B2356" s="4" t="s">
        <v>2203</v>
      </c>
      <c r="C2356" s="4" t="s">
        <v>2183</v>
      </c>
      <c r="D2356" t="s">
        <v>2204</v>
      </c>
      <c r="E2356" t="s">
        <v>67</v>
      </c>
      <c r="G2356" t="s">
        <v>2169</v>
      </c>
      <c r="K2356" t="s">
        <v>2170</v>
      </c>
      <c r="L2356" t="s">
        <v>2171</v>
      </c>
      <c r="M2356" t="s">
        <v>2172</v>
      </c>
      <c r="N2356" t="s">
        <v>2173</v>
      </c>
      <c r="O2356" t="s">
        <v>2174</v>
      </c>
      <c r="P2356" t="s">
        <v>40</v>
      </c>
      <c r="W2356" t="s">
        <v>2175</v>
      </c>
      <c r="Y2356" t="s">
        <v>2176</v>
      </c>
      <c r="Z2356">
        <v>563</v>
      </c>
      <c r="AA2356" t="s">
        <v>144</v>
      </c>
    </row>
    <row r="2357" spans="1:28" x14ac:dyDescent="0.25">
      <c r="A2357" s="9" t="s">
        <v>3186</v>
      </c>
      <c r="B2357" s="4" t="s">
        <v>2205</v>
      </c>
      <c r="C2357" s="4" t="s">
        <v>2183</v>
      </c>
      <c r="D2357" t="s">
        <v>2206</v>
      </c>
      <c r="E2357" t="s">
        <v>25</v>
      </c>
      <c r="G2357" t="s">
        <v>2169</v>
      </c>
      <c r="K2357" t="s">
        <v>2170</v>
      </c>
      <c r="L2357" t="s">
        <v>2171</v>
      </c>
      <c r="M2357" t="s">
        <v>2172</v>
      </c>
      <c r="N2357" t="s">
        <v>2173</v>
      </c>
      <c r="O2357" t="s">
        <v>2174</v>
      </c>
      <c r="P2357" t="s">
        <v>40</v>
      </c>
      <c r="W2357" t="s">
        <v>2175</v>
      </c>
      <c r="Y2357" t="s">
        <v>2176</v>
      </c>
    </row>
    <row r="2358" spans="1:28" x14ac:dyDescent="0.25">
      <c r="A2358" s="9" t="s">
        <v>3187</v>
      </c>
      <c r="B2358" s="4">
        <f t="shared" ref="B2358:B2365" si="15">92-51-208-6354</f>
        <v>-6521</v>
      </c>
      <c r="C2358" s="4">
        <f t="shared" ref="C2358:C2374" si="16">92-51-208-6915</f>
        <v>-7082</v>
      </c>
      <c r="D2358" t="s">
        <v>2207</v>
      </c>
      <c r="E2358" t="s">
        <v>67</v>
      </c>
      <c r="G2358" t="s">
        <v>2208</v>
      </c>
      <c r="L2358" t="s">
        <v>2209</v>
      </c>
      <c r="M2358" t="s">
        <v>2210</v>
      </c>
      <c r="N2358" t="s">
        <v>2211</v>
      </c>
      <c r="P2358" t="s">
        <v>1364</v>
      </c>
      <c r="Q2358" t="s">
        <v>2212</v>
      </c>
      <c r="T2358" t="s">
        <v>2211</v>
      </c>
      <c r="X2358">
        <v>44000</v>
      </c>
      <c r="Y2358" t="s">
        <v>863</v>
      </c>
      <c r="Z2358">
        <v>10002</v>
      </c>
      <c r="AA2358" t="s">
        <v>45</v>
      </c>
    </row>
    <row r="2359" spans="1:28" x14ac:dyDescent="0.25">
      <c r="A2359" s="9" t="s">
        <v>3187</v>
      </c>
      <c r="B2359" s="4">
        <f t="shared" si="15"/>
        <v>-6521</v>
      </c>
      <c r="C2359" s="4">
        <f t="shared" si="16"/>
        <v>-7082</v>
      </c>
      <c r="D2359" t="s">
        <v>2207</v>
      </c>
      <c r="E2359" t="s">
        <v>67</v>
      </c>
      <c r="G2359" t="s">
        <v>2208</v>
      </c>
      <c r="L2359" t="s">
        <v>2209</v>
      </c>
      <c r="M2359" t="s">
        <v>2210</v>
      </c>
      <c r="N2359" t="s">
        <v>2211</v>
      </c>
      <c r="P2359" t="s">
        <v>1364</v>
      </c>
      <c r="Q2359" t="s">
        <v>2212</v>
      </c>
      <c r="T2359" t="s">
        <v>2211</v>
      </c>
      <c r="X2359">
        <v>44000</v>
      </c>
      <c r="Y2359" t="s">
        <v>863</v>
      </c>
      <c r="Z2359">
        <v>10008</v>
      </c>
      <c r="AA2359" t="s">
        <v>55</v>
      </c>
    </row>
    <row r="2360" spans="1:28" x14ac:dyDescent="0.25">
      <c r="A2360" s="9" t="s">
        <v>3187</v>
      </c>
      <c r="B2360" s="4">
        <f t="shared" si="15"/>
        <v>-6521</v>
      </c>
      <c r="C2360" s="4">
        <f t="shared" si="16"/>
        <v>-7082</v>
      </c>
      <c r="D2360" t="s">
        <v>2207</v>
      </c>
      <c r="E2360" t="s">
        <v>67</v>
      </c>
      <c r="G2360" t="s">
        <v>2208</v>
      </c>
      <c r="L2360" t="s">
        <v>2209</v>
      </c>
      <c r="M2360" t="s">
        <v>2210</v>
      </c>
      <c r="N2360" t="s">
        <v>2211</v>
      </c>
      <c r="P2360" t="s">
        <v>1364</v>
      </c>
      <c r="Q2360" t="s">
        <v>2212</v>
      </c>
      <c r="T2360" t="s">
        <v>2211</v>
      </c>
      <c r="X2360">
        <v>44000</v>
      </c>
      <c r="Y2360" t="s">
        <v>863</v>
      </c>
      <c r="Z2360">
        <v>575</v>
      </c>
      <c r="AA2360" t="s">
        <v>23</v>
      </c>
    </row>
    <row r="2361" spans="1:28" x14ac:dyDescent="0.25">
      <c r="A2361" s="9" t="s">
        <v>3187</v>
      </c>
      <c r="B2361" s="4">
        <f t="shared" si="15"/>
        <v>-6521</v>
      </c>
      <c r="C2361" s="4">
        <f t="shared" si="16"/>
        <v>-7082</v>
      </c>
      <c r="D2361" t="s">
        <v>2207</v>
      </c>
      <c r="E2361" t="s">
        <v>67</v>
      </c>
      <c r="G2361" t="s">
        <v>2208</v>
      </c>
      <c r="L2361" t="s">
        <v>2209</v>
      </c>
      <c r="M2361" t="s">
        <v>2210</v>
      </c>
      <c r="N2361" t="s">
        <v>2211</v>
      </c>
      <c r="P2361" t="s">
        <v>1364</v>
      </c>
      <c r="Q2361" t="s">
        <v>2212</v>
      </c>
      <c r="T2361" t="s">
        <v>2211</v>
      </c>
      <c r="X2361">
        <v>44000</v>
      </c>
      <c r="Y2361" t="s">
        <v>863</v>
      </c>
      <c r="Z2361">
        <v>577</v>
      </c>
      <c r="AA2361" t="s">
        <v>143</v>
      </c>
    </row>
    <row r="2362" spans="1:28" x14ac:dyDescent="0.25">
      <c r="A2362" s="9" t="s">
        <v>3187</v>
      </c>
      <c r="B2362" s="4">
        <f t="shared" si="15"/>
        <v>-6521</v>
      </c>
      <c r="C2362" s="4">
        <f t="shared" si="16"/>
        <v>-7082</v>
      </c>
      <c r="D2362" t="s">
        <v>2207</v>
      </c>
      <c r="E2362" t="s">
        <v>67</v>
      </c>
      <c r="G2362" t="s">
        <v>2208</v>
      </c>
      <c r="L2362" t="s">
        <v>2209</v>
      </c>
      <c r="M2362" t="s">
        <v>2210</v>
      </c>
      <c r="N2362" t="s">
        <v>2211</v>
      </c>
      <c r="P2362" t="s">
        <v>1364</v>
      </c>
      <c r="Q2362" t="s">
        <v>2212</v>
      </c>
      <c r="T2362" t="s">
        <v>2211</v>
      </c>
      <c r="X2362">
        <v>44000</v>
      </c>
      <c r="Y2362" t="s">
        <v>863</v>
      </c>
      <c r="Z2362">
        <v>579</v>
      </c>
      <c r="AA2362" t="s">
        <v>142</v>
      </c>
    </row>
    <row r="2363" spans="1:28" x14ac:dyDescent="0.25">
      <c r="A2363" s="9" t="s">
        <v>3187</v>
      </c>
      <c r="B2363" s="4">
        <f t="shared" si="15"/>
        <v>-6521</v>
      </c>
      <c r="C2363" s="4">
        <f t="shared" si="16"/>
        <v>-7082</v>
      </c>
      <c r="D2363" t="s">
        <v>2207</v>
      </c>
      <c r="E2363" t="s">
        <v>67</v>
      </c>
      <c r="G2363" t="s">
        <v>2208</v>
      </c>
      <c r="L2363" t="s">
        <v>2209</v>
      </c>
      <c r="M2363" t="s">
        <v>2210</v>
      </c>
      <c r="N2363" t="s">
        <v>2211</v>
      </c>
      <c r="P2363" t="s">
        <v>1364</v>
      </c>
      <c r="Q2363" t="s">
        <v>2212</v>
      </c>
      <c r="T2363" t="s">
        <v>2211</v>
      </c>
      <c r="X2363">
        <v>44000</v>
      </c>
      <c r="Y2363" t="s">
        <v>863</v>
      </c>
      <c r="Z2363">
        <v>501</v>
      </c>
      <c r="AA2363" t="s">
        <v>100</v>
      </c>
    </row>
    <row r="2364" spans="1:28" x14ac:dyDescent="0.25">
      <c r="A2364" s="9" t="s">
        <v>3187</v>
      </c>
      <c r="B2364" s="4">
        <f t="shared" si="15"/>
        <v>-6521</v>
      </c>
      <c r="C2364" s="4">
        <f t="shared" si="16"/>
        <v>-7082</v>
      </c>
      <c r="D2364" t="s">
        <v>2207</v>
      </c>
      <c r="E2364" t="s">
        <v>67</v>
      </c>
      <c r="G2364" t="s">
        <v>2208</v>
      </c>
      <c r="L2364" t="s">
        <v>2209</v>
      </c>
      <c r="M2364" t="s">
        <v>2210</v>
      </c>
      <c r="N2364" t="s">
        <v>2211</v>
      </c>
      <c r="P2364" t="s">
        <v>1364</v>
      </c>
      <c r="Q2364" t="s">
        <v>2212</v>
      </c>
      <c r="T2364" t="s">
        <v>2211</v>
      </c>
      <c r="X2364">
        <v>44000</v>
      </c>
      <c r="Y2364" t="s">
        <v>863</v>
      </c>
      <c r="Z2364">
        <v>510</v>
      </c>
      <c r="AA2364" t="s">
        <v>101</v>
      </c>
    </row>
    <row r="2365" spans="1:28" x14ac:dyDescent="0.25">
      <c r="A2365" s="9" t="s">
        <v>3187</v>
      </c>
      <c r="B2365" s="4">
        <f t="shared" si="15"/>
        <v>-6521</v>
      </c>
      <c r="C2365" s="4">
        <f t="shared" si="16"/>
        <v>-7082</v>
      </c>
      <c r="D2365" t="s">
        <v>2207</v>
      </c>
      <c r="E2365" t="s">
        <v>67</v>
      </c>
      <c r="G2365" t="s">
        <v>2208</v>
      </c>
      <c r="L2365" t="s">
        <v>2209</v>
      </c>
      <c r="M2365" t="s">
        <v>2210</v>
      </c>
      <c r="N2365" t="s">
        <v>2211</v>
      </c>
      <c r="P2365" t="s">
        <v>1364</v>
      </c>
      <c r="Q2365" t="s">
        <v>2212</v>
      </c>
      <c r="T2365" t="s">
        <v>2211</v>
      </c>
      <c r="X2365">
        <v>44000</v>
      </c>
      <c r="Y2365" t="s">
        <v>863</v>
      </c>
      <c r="Z2365">
        <v>563</v>
      </c>
      <c r="AA2365" t="s">
        <v>144</v>
      </c>
    </row>
    <row r="2366" spans="1:28" x14ac:dyDescent="0.25">
      <c r="A2366" s="9" t="s">
        <v>3188</v>
      </c>
      <c r="B2366" s="4">
        <f t="shared" ref="B2366:B2372" si="17">92-51-208-6353</f>
        <v>-6520</v>
      </c>
      <c r="C2366" s="4">
        <f t="shared" si="16"/>
        <v>-7082</v>
      </c>
      <c r="D2366" t="s">
        <v>2213</v>
      </c>
      <c r="E2366" t="s">
        <v>67</v>
      </c>
      <c r="G2366" t="s">
        <v>2208</v>
      </c>
      <c r="L2366" t="s">
        <v>2209</v>
      </c>
      <c r="M2366" t="s">
        <v>2210</v>
      </c>
      <c r="N2366" t="s">
        <v>2211</v>
      </c>
      <c r="P2366" t="s">
        <v>1364</v>
      </c>
      <c r="Q2366" t="s">
        <v>2212</v>
      </c>
      <c r="T2366" t="s">
        <v>2211</v>
      </c>
      <c r="X2366">
        <v>44000</v>
      </c>
      <c r="Y2366" t="s">
        <v>863</v>
      </c>
      <c r="Z2366">
        <v>10002</v>
      </c>
      <c r="AA2366" t="s">
        <v>45</v>
      </c>
    </row>
    <row r="2367" spans="1:28" x14ac:dyDescent="0.25">
      <c r="A2367" s="9" t="s">
        <v>3188</v>
      </c>
      <c r="B2367" s="4">
        <f t="shared" si="17"/>
        <v>-6520</v>
      </c>
      <c r="C2367" s="4">
        <f t="shared" si="16"/>
        <v>-7082</v>
      </c>
      <c r="D2367" t="s">
        <v>2213</v>
      </c>
      <c r="E2367" t="s">
        <v>67</v>
      </c>
      <c r="G2367" t="s">
        <v>2208</v>
      </c>
      <c r="L2367" t="s">
        <v>2209</v>
      </c>
      <c r="M2367" t="s">
        <v>2210</v>
      </c>
      <c r="N2367" t="s">
        <v>2211</v>
      </c>
      <c r="P2367" t="s">
        <v>1364</v>
      </c>
      <c r="Q2367" t="s">
        <v>2212</v>
      </c>
      <c r="T2367" t="s">
        <v>2211</v>
      </c>
      <c r="X2367">
        <v>44000</v>
      </c>
      <c r="Y2367" t="s">
        <v>863</v>
      </c>
      <c r="Z2367">
        <v>10008</v>
      </c>
      <c r="AA2367" t="s">
        <v>55</v>
      </c>
    </row>
    <row r="2368" spans="1:28" x14ac:dyDescent="0.25">
      <c r="A2368" s="9" t="s">
        <v>3188</v>
      </c>
      <c r="B2368" s="4">
        <f t="shared" si="17"/>
        <v>-6520</v>
      </c>
      <c r="C2368" s="4">
        <f t="shared" si="16"/>
        <v>-7082</v>
      </c>
      <c r="D2368" t="s">
        <v>2213</v>
      </c>
      <c r="E2368" t="s">
        <v>67</v>
      </c>
      <c r="G2368" t="s">
        <v>2208</v>
      </c>
      <c r="L2368" t="s">
        <v>2209</v>
      </c>
      <c r="M2368" t="s">
        <v>2210</v>
      </c>
      <c r="N2368" t="s">
        <v>2211</v>
      </c>
      <c r="P2368" t="s">
        <v>1364</v>
      </c>
      <c r="Q2368" t="s">
        <v>2212</v>
      </c>
      <c r="T2368" t="s">
        <v>2211</v>
      </c>
      <c r="X2368">
        <v>44000</v>
      </c>
      <c r="Y2368" t="s">
        <v>863</v>
      </c>
      <c r="Z2368">
        <v>560</v>
      </c>
      <c r="AA2368" t="s">
        <v>161</v>
      </c>
      <c r="AB2368" t="s">
        <v>162</v>
      </c>
    </row>
    <row r="2369" spans="1:29" x14ac:dyDescent="0.25">
      <c r="A2369" s="9" t="s">
        <v>3188</v>
      </c>
      <c r="B2369" s="4">
        <f t="shared" si="17"/>
        <v>-6520</v>
      </c>
      <c r="C2369" s="4">
        <f t="shared" si="16"/>
        <v>-7082</v>
      </c>
      <c r="D2369" t="s">
        <v>2213</v>
      </c>
      <c r="E2369" t="s">
        <v>67</v>
      </c>
      <c r="G2369" t="s">
        <v>2208</v>
      </c>
      <c r="L2369" t="s">
        <v>2209</v>
      </c>
      <c r="M2369" t="s">
        <v>2210</v>
      </c>
      <c r="N2369" t="s">
        <v>2211</v>
      </c>
      <c r="P2369" t="s">
        <v>1364</v>
      </c>
      <c r="Q2369" t="s">
        <v>2212</v>
      </c>
      <c r="T2369" t="s">
        <v>2211</v>
      </c>
      <c r="X2369">
        <v>44000</v>
      </c>
      <c r="Y2369" t="s">
        <v>863</v>
      </c>
      <c r="Z2369">
        <v>568</v>
      </c>
      <c r="AA2369" t="s">
        <v>147</v>
      </c>
    </row>
    <row r="2370" spans="1:29" x14ac:dyDescent="0.25">
      <c r="A2370" s="9" t="s">
        <v>3188</v>
      </c>
      <c r="B2370" s="4">
        <f t="shared" si="17"/>
        <v>-6520</v>
      </c>
      <c r="C2370" s="4">
        <f t="shared" si="16"/>
        <v>-7082</v>
      </c>
      <c r="D2370" t="s">
        <v>2213</v>
      </c>
      <c r="E2370" t="s">
        <v>67</v>
      </c>
      <c r="G2370" t="s">
        <v>2208</v>
      </c>
      <c r="L2370" t="s">
        <v>2209</v>
      </c>
      <c r="M2370" t="s">
        <v>2210</v>
      </c>
      <c r="N2370" t="s">
        <v>2211</v>
      </c>
      <c r="P2370" t="s">
        <v>1364</v>
      </c>
      <c r="Q2370" t="s">
        <v>2212</v>
      </c>
      <c r="T2370" t="s">
        <v>2211</v>
      </c>
      <c r="X2370">
        <v>44000</v>
      </c>
      <c r="Y2370" t="s">
        <v>863</v>
      </c>
      <c r="Z2370">
        <v>574</v>
      </c>
      <c r="AA2370" t="s">
        <v>6</v>
      </c>
    </row>
    <row r="2371" spans="1:29" x14ac:dyDescent="0.25">
      <c r="A2371" s="9" t="s">
        <v>3188</v>
      </c>
      <c r="B2371" s="4">
        <f t="shared" si="17"/>
        <v>-6520</v>
      </c>
      <c r="C2371" s="4">
        <f t="shared" si="16"/>
        <v>-7082</v>
      </c>
      <c r="D2371" t="s">
        <v>2213</v>
      </c>
      <c r="E2371" t="s">
        <v>67</v>
      </c>
      <c r="G2371" t="s">
        <v>2208</v>
      </c>
      <c r="L2371" t="s">
        <v>2209</v>
      </c>
      <c r="M2371" t="s">
        <v>2210</v>
      </c>
      <c r="N2371" t="s">
        <v>2211</v>
      </c>
      <c r="P2371" t="s">
        <v>1364</v>
      </c>
      <c r="Q2371" t="s">
        <v>2212</v>
      </c>
      <c r="T2371" t="s">
        <v>2211</v>
      </c>
      <c r="X2371">
        <v>44000</v>
      </c>
      <c r="Y2371" t="s">
        <v>863</v>
      </c>
      <c r="Z2371">
        <v>561</v>
      </c>
      <c r="AA2371" t="s">
        <v>163</v>
      </c>
    </row>
    <row r="2372" spans="1:29" x14ac:dyDescent="0.25">
      <c r="A2372" s="9" t="s">
        <v>3188</v>
      </c>
      <c r="B2372" s="4">
        <f t="shared" si="17"/>
        <v>-6520</v>
      </c>
      <c r="C2372" s="4">
        <f t="shared" si="16"/>
        <v>-7082</v>
      </c>
      <c r="D2372" t="s">
        <v>2213</v>
      </c>
      <c r="E2372" t="s">
        <v>67</v>
      </c>
      <c r="G2372" t="s">
        <v>2208</v>
      </c>
      <c r="L2372" t="s">
        <v>2209</v>
      </c>
      <c r="M2372" t="s">
        <v>2210</v>
      </c>
      <c r="N2372" t="s">
        <v>2211</v>
      </c>
      <c r="P2372" t="s">
        <v>1364</v>
      </c>
      <c r="Q2372" t="s">
        <v>2212</v>
      </c>
      <c r="T2372" t="s">
        <v>2211</v>
      </c>
      <c r="X2372">
        <v>44000</v>
      </c>
      <c r="Y2372" t="s">
        <v>863</v>
      </c>
      <c r="Z2372">
        <v>566</v>
      </c>
      <c r="AA2372" t="s">
        <v>321</v>
      </c>
    </row>
    <row r="2373" spans="1:29" x14ac:dyDescent="0.25">
      <c r="A2373" s="9" t="s">
        <v>3189</v>
      </c>
      <c r="B2373" s="4">
        <f>92-51-208-6351</f>
        <v>-6518</v>
      </c>
      <c r="C2373" s="4">
        <f t="shared" si="16"/>
        <v>-7082</v>
      </c>
      <c r="D2373" t="s">
        <v>2214</v>
      </c>
      <c r="E2373" t="s">
        <v>25</v>
      </c>
      <c r="G2373" t="s">
        <v>2208</v>
      </c>
      <c r="L2373" t="s">
        <v>2209</v>
      </c>
      <c r="M2373" t="s">
        <v>2210</v>
      </c>
      <c r="N2373" t="s">
        <v>2211</v>
      </c>
      <c r="P2373" t="s">
        <v>1364</v>
      </c>
      <c r="Q2373" t="s">
        <v>2212</v>
      </c>
      <c r="T2373" t="s">
        <v>2211</v>
      </c>
      <c r="X2373">
        <v>44000</v>
      </c>
      <c r="Y2373" t="s">
        <v>863</v>
      </c>
      <c r="Z2373">
        <v>10008</v>
      </c>
      <c r="AA2373" t="s">
        <v>55</v>
      </c>
    </row>
    <row r="2374" spans="1:29" x14ac:dyDescent="0.25">
      <c r="A2374" s="9" t="s">
        <v>3189</v>
      </c>
      <c r="B2374" s="4">
        <f>92-51-208-6351</f>
        <v>-6518</v>
      </c>
      <c r="C2374" s="4">
        <f t="shared" si="16"/>
        <v>-7082</v>
      </c>
      <c r="D2374" t="s">
        <v>2214</v>
      </c>
      <c r="E2374" t="s">
        <v>25</v>
      </c>
      <c r="G2374" t="s">
        <v>2208</v>
      </c>
      <c r="L2374" t="s">
        <v>2209</v>
      </c>
      <c r="M2374" t="s">
        <v>2210</v>
      </c>
      <c r="N2374" t="s">
        <v>2211</v>
      </c>
      <c r="P2374" t="s">
        <v>1364</v>
      </c>
      <c r="Q2374" t="s">
        <v>2212</v>
      </c>
      <c r="T2374" t="s">
        <v>2211</v>
      </c>
      <c r="X2374">
        <v>44000</v>
      </c>
      <c r="Y2374" t="s">
        <v>863</v>
      </c>
      <c r="Z2374">
        <v>590</v>
      </c>
      <c r="AA2374" t="s">
        <v>127</v>
      </c>
    </row>
    <row r="2375" spans="1:29" x14ac:dyDescent="0.25">
      <c r="A2375" s="9" t="s">
        <v>3190</v>
      </c>
      <c r="B2375" s="4">
        <f t="shared" ref="B2375:B2380" si="18">90-212-385-9752</f>
        <v>-10259</v>
      </c>
      <c r="C2375" s="4">
        <f t="shared" ref="C2375:C2384" si="19">90-212-357-1000</f>
        <v>-1479</v>
      </c>
      <c r="D2375" t="s">
        <v>1072</v>
      </c>
      <c r="E2375" t="s">
        <v>67</v>
      </c>
      <c r="G2375" t="s">
        <v>1259</v>
      </c>
      <c r="L2375" t="s">
        <v>1260</v>
      </c>
      <c r="M2375" t="s">
        <v>1261</v>
      </c>
      <c r="N2375" t="s">
        <v>1262</v>
      </c>
      <c r="P2375" t="s">
        <v>1077</v>
      </c>
      <c r="Q2375" t="s">
        <v>1263</v>
      </c>
      <c r="U2375" t="s">
        <v>1262</v>
      </c>
      <c r="X2375">
        <v>34394</v>
      </c>
      <c r="AA2375">
        <v>506</v>
      </c>
      <c r="AB2375" t="s">
        <v>46</v>
      </c>
    </row>
    <row r="2376" spans="1:29" x14ac:dyDescent="0.25">
      <c r="A2376" s="9" t="s">
        <v>3190</v>
      </c>
      <c r="B2376" s="4">
        <f t="shared" si="18"/>
        <v>-10259</v>
      </c>
      <c r="C2376" s="4">
        <f t="shared" si="19"/>
        <v>-1479</v>
      </c>
      <c r="D2376" t="s">
        <v>1072</v>
      </c>
      <c r="E2376" t="s">
        <v>67</v>
      </c>
      <c r="G2376" t="s">
        <v>1259</v>
      </c>
      <c r="L2376" t="s">
        <v>1260</v>
      </c>
      <c r="M2376" t="s">
        <v>1261</v>
      </c>
      <c r="N2376" t="s">
        <v>1262</v>
      </c>
      <c r="P2376" t="s">
        <v>1077</v>
      </c>
      <c r="Q2376" t="s">
        <v>1263</v>
      </c>
      <c r="U2376" t="s">
        <v>1262</v>
      </c>
      <c r="X2376">
        <v>34394</v>
      </c>
      <c r="AA2376">
        <v>515</v>
      </c>
      <c r="AB2376" t="s">
        <v>126</v>
      </c>
    </row>
    <row r="2377" spans="1:29" x14ac:dyDescent="0.25">
      <c r="A2377" s="9" t="s">
        <v>3190</v>
      </c>
      <c r="B2377" s="4">
        <f t="shared" si="18"/>
        <v>-10259</v>
      </c>
      <c r="C2377" s="4">
        <f t="shared" si="19"/>
        <v>-1479</v>
      </c>
      <c r="D2377" t="s">
        <v>1072</v>
      </c>
      <c r="E2377" t="s">
        <v>67</v>
      </c>
      <c r="G2377" t="s">
        <v>1259</v>
      </c>
      <c r="L2377" t="s">
        <v>1260</v>
      </c>
      <c r="M2377" t="s">
        <v>1261</v>
      </c>
      <c r="N2377" t="s">
        <v>1262</v>
      </c>
      <c r="P2377" t="s">
        <v>1077</v>
      </c>
      <c r="Q2377" t="s">
        <v>1263</v>
      </c>
      <c r="U2377" t="s">
        <v>1262</v>
      </c>
      <c r="X2377">
        <v>34394</v>
      </c>
      <c r="AA2377">
        <v>565</v>
      </c>
      <c r="AB2377" t="s">
        <v>8</v>
      </c>
      <c r="AC2377" t="s">
        <v>9</v>
      </c>
    </row>
    <row r="2378" spans="1:29" x14ac:dyDescent="0.25">
      <c r="A2378" s="9" t="s">
        <v>3190</v>
      </c>
      <c r="B2378" s="4">
        <f t="shared" si="18"/>
        <v>-10259</v>
      </c>
      <c r="C2378" s="4">
        <f t="shared" si="19"/>
        <v>-1479</v>
      </c>
      <c r="D2378" t="s">
        <v>1072</v>
      </c>
      <c r="E2378" t="s">
        <v>67</v>
      </c>
      <c r="G2378" t="s">
        <v>1259</v>
      </c>
      <c r="L2378" t="s">
        <v>1260</v>
      </c>
      <c r="M2378" t="s">
        <v>1261</v>
      </c>
      <c r="N2378" t="s">
        <v>1262</v>
      </c>
      <c r="P2378" t="s">
        <v>1077</v>
      </c>
      <c r="Q2378" t="s">
        <v>1263</v>
      </c>
      <c r="U2378" t="s">
        <v>1262</v>
      </c>
      <c r="X2378">
        <v>34394</v>
      </c>
      <c r="AA2378">
        <v>566</v>
      </c>
      <c r="AB2378" t="s">
        <v>321</v>
      </c>
    </row>
    <row r="2379" spans="1:29" x14ac:dyDescent="0.25">
      <c r="A2379" s="9" t="s">
        <v>3190</v>
      </c>
      <c r="B2379" s="4">
        <f t="shared" si="18"/>
        <v>-10259</v>
      </c>
      <c r="C2379" s="4">
        <f t="shared" si="19"/>
        <v>-1479</v>
      </c>
      <c r="D2379" t="s">
        <v>1072</v>
      </c>
      <c r="E2379" t="s">
        <v>67</v>
      </c>
      <c r="G2379" t="s">
        <v>1259</v>
      </c>
      <c r="L2379" t="s">
        <v>1260</v>
      </c>
      <c r="M2379" t="s">
        <v>1261</v>
      </c>
      <c r="N2379" t="s">
        <v>1262</v>
      </c>
      <c r="P2379" t="s">
        <v>1077</v>
      </c>
      <c r="Q2379" t="s">
        <v>1263</v>
      </c>
      <c r="U2379" t="s">
        <v>1262</v>
      </c>
      <c r="X2379">
        <v>34394</v>
      </c>
      <c r="AA2379">
        <v>572</v>
      </c>
      <c r="AB2379" t="s">
        <v>10</v>
      </c>
    </row>
    <row r="2380" spans="1:29" x14ac:dyDescent="0.25">
      <c r="A2380" s="9" t="s">
        <v>3190</v>
      </c>
      <c r="B2380" s="4">
        <f t="shared" si="18"/>
        <v>-10259</v>
      </c>
      <c r="C2380" s="4">
        <f t="shared" si="19"/>
        <v>-1479</v>
      </c>
      <c r="D2380" t="s">
        <v>1072</v>
      </c>
      <c r="E2380" t="s">
        <v>67</v>
      </c>
      <c r="G2380" t="s">
        <v>1259</v>
      </c>
      <c r="L2380" t="s">
        <v>1260</v>
      </c>
      <c r="M2380" t="s">
        <v>1261</v>
      </c>
      <c r="N2380" t="s">
        <v>1262</v>
      </c>
      <c r="P2380" t="s">
        <v>1077</v>
      </c>
      <c r="Q2380" t="s">
        <v>1263</v>
      </c>
      <c r="U2380" t="s">
        <v>1262</v>
      </c>
      <c r="X2380">
        <v>34394</v>
      </c>
      <c r="AA2380">
        <v>575</v>
      </c>
      <c r="AB2380" t="s">
        <v>23</v>
      </c>
    </row>
    <row r="2381" spans="1:29" x14ac:dyDescent="0.25">
      <c r="A2381" s="9" t="s">
        <v>3191</v>
      </c>
      <c r="B2381" s="4">
        <f>90-212-385-9753</f>
        <v>-10260</v>
      </c>
      <c r="C2381" s="4">
        <f t="shared" si="19"/>
        <v>-1479</v>
      </c>
      <c r="D2381" t="s">
        <v>1072</v>
      </c>
      <c r="E2381" t="s">
        <v>67</v>
      </c>
      <c r="G2381" t="s">
        <v>1259</v>
      </c>
      <c r="L2381" t="s">
        <v>1260</v>
      </c>
      <c r="M2381" t="s">
        <v>1261</v>
      </c>
      <c r="N2381" t="s">
        <v>1262</v>
      </c>
      <c r="P2381" t="s">
        <v>1077</v>
      </c>
      <c r="Q2381" t="s">
        <v>1263</v>
      </c>
      <c r="U2381" t="s">
        <v>1262</v>
      </c>
      <c r="X2381">
        <v>34394</v>
      </c>
      <c r="AA2381">
        <v>563</v>
      </c>
      <c r="AB2381" t="s">
        <v>144</v>
      </c>
    </row>
    <row r="2382" spans="1:29" x14ac:dyDescent="0.25">
      <c r="A2382" s="9" t="s">
        <v>3191</v>
      </c>
      <c r="B2382" s="4">
        <f>90-212-385-9753</f>
        <v>-10260</v>
      </c>
      <c r="C2382" s="4">
        <f t="shared" si="19"/>
        <v>-1479</v>
      </c>
      <c r="D2382" t="s">
        <v>1072</v>
      </c>
      <c r="E2382" t="s">
        <v>67</v>
      </c>
      <c r="G2382" t="s">
        <v>1259</v>
      </c>
      <c r="L2382" t="s">
        <v>1260</v>
      </c>
      <c r="M2382" t="s">
        <v>1261</v>
      </c>
      <c r="N2382" t="s">
        <v>1262</v>
      </c>
      <c r="P2382" t="s">
        <v>1077</v>
      </c>
      <c r="Q2382" t="s">
        <v>1263</v>
      </c>
      <c r="U2382" t="s">
        <v>1262</v>
      </c>
      <c r="X2382">
        <v>34394</v>
      </c>
      <c r="AA2382">
        <v>568</v>
      </c>
      <c r="AB2382" t="s">
        <v>147</v>
      </c>
    </row>
    <row r="2383" spans="1:29" x14ac:dyDescent="0.25">
      <c r="A2383" s="9" t="s">
        <v>3191</v>
      </c>
      <c r="B2383" s="4">
        <f>90-212-385-9753</f>
        <v>-10260</v>
      </c>
      <c r="C2383" s="4">
        <f t="shared" si="19"/>
        <v>-1479</v>
      </c>
      <c r="D2383" t="s">
        <v>1072</v>
      </c>
      <c r="E2383" t="s">
        <v>67</v>
      </c>
      <c r="G2383" t="s">
        <v>1259</v>
      </c>
      <c r="L2383" t="s">
        <v>1260</v>
      </c>
      <c r="M2383" t="s">
        <v>1261</v>
      </c>
      <c r="N2383" t="s">
        <v>1262</v>
      </c>
      <c r="P2383" t="s">
        <v>1077</v>
      </c>
      <c r="Q2383" t="s">
        <v>1263</v>
      </c>
      <c r="U2383" t="s">
        <v>1262</v>
      </c>
      <c r="X2383">
        <v>34394</v>
      </c>
      <c r="AA2383">
        <v>574</v>
      </c>
      <c r="AB2383" t="s">
        <v>6</v>
      </c>
    </row>
    <row r="2384" spans="1:29" x14ac:dyDescent="0.25">
      <c r="A2384" s="9" t="s">
        <v>3191</v>
      </c>
      <c r="B2384" s="4">
        <f>90-212-385-9753</f>
        <v>-10260</v>
      </c>
      <c r="C2384" s="4">
        <f t="shared" si="19"/>
        <v>-1479</v>
      </c>
      <c r="D2384" t="s">
        <v>1072</v>
      </c>
      <c r="E2384" t="s">
        <v>67</v>
      </c>
      <c r="G2384" t="s">
        <v>1259</v>
      </c>
      <c r="L2384" t="s">
        <v>1260</v>
      </c>
      <c r="M2384" t="s">
        <v>1261</v>
      </c>
      <c r="N2384" t="s">
        <v>1262</v>
      </c>
      <c r="P2384" t="s">
        <v>1077</v>
      </c>
      <c r="Q2384" t="s">
        <v>1263</v>
      </c>
      <c r="U2384" t="s">
        <v>1262</v>
      </c>
      <c r="X2384">
        <v>34394</v>
      </c>
      <c r="AA2384">
        <v>590</v>
      </c>
      <c r="AB2384" t="s">
        <v>127</v>
      </c>
    </row>
    <row r="2385" spans="1:29" x14ac:dyDescent="0.25">
      <c r="A2385" s="9" t="s">
        <v>3192</v>
      </c>
      <c r="B2385" s="4">
        <f>90-212-385-9751</f>
        <v>-10258</v>
      </c>
      <c r="C2385" s="4">
        <f>90-212-385-9710</f>
        <v>-10217</v>
      </c>
      <c r="D2385" t="s">
        <v>1072</v>
      </c>
      <c r="E2385" t="s">
        <v>25</v>
      </c>
      <c r="G2385" t="s">
        <v>1259</v>
      </c>
      <c r="L2385" t="s">
        <v>1260</v>
      </c>
      <c r="M2385" t="s">
        <v>1261</v>
      </c>
      <c r="N2385" t="s">
        <v>1262</v>
      </c>
      <c r="P2385" t="s">
        <v>1077</v>
      </c>
      <c r="Q2385" t="s">
        <v>1263</v>
      </c>
      <c r="U2385" t="s">
        <v>1262</v>
      </c>
      <c r="X2385">
        <v>34394</v>
      </c>
    </row>
    <row r="2386" spans="1:29" x14ac:dyDescent="0.25">
      <c r="A2386" s="9" t="s">
        <v>3193</v>
      </c>
      <c r="B2386" s="4">
        <f>90-212-385-9730</f>
        <v>-10237</v>
      </c>
      <c r="C2386" s="4">
        <f>90-212-357-1000</f>
        <v>-1479</v>
      </c>
      <c r="D2386" t="s">
        <v>1072</v>
      </c>
      <c r="E2386" t="s">
        <v>67</v>
      </c>
      <c r="F2386" t="s">
        <v>44</v>
      </c>
      <c r="G2386" t="s">
        <v>1259</v>
      </c>
      <c r="L2386" t="s">
        <v>1260</v>
      </c>
      <c r="M2386" t="s">
        <v>1261</v>
      </c>
      <c r="N2386" t="s">
        <v>1262</v>
      </c>
      <c r="P2386" t="s">
        <v>1077</v>
      </c>
      <c r="Q2386" t="s">
        <v>1263</v>
      </c>
      <c r="U2386" t="s">
        <v>1262</v>
      </c>
      <c r="X2386">
        <v>34394</v>
      </c>
      <c r="AA2386">
        <v>10002</v>
      </c>
      <c r="AB2386" t="s">
        <v>45</v>
      </c>
    </row>
    <row r="2387" spans="1:29" x14ac:dyDescent="0.25">
      <c r="A2387" s="9" t="s">
        <v>3193</v>
      </c>
      <c r="B2387" s="4">
        <f>90-212-385-9730</f>
        <v>-10237</v>
      </c>
      <c r="C2387" s="4">
        <f>90-212-357-1000</f>
        <v>-1479</v>
      </c>
      <c r="D2387" t="s">
        <v>1072</v>
      </c>
      <c r="E2387" t="s">
        <v>67</v>
      </c>
      <c r="F2387" t="s">
        <v>44</v>
      </c>
      <c r="G2387" t="s">
        <v>1259</v>
      </c>
      <c r="L2387" t="s">
        <v>1260</v>
      </c>
      <c r="M2387" t="s">
        <v>1261</v>
      </c>
      <c r="N2387" t="s">
        <v>1262</v>
      </c>
      <c r="P2387" t="s">
        <v>1077</v>
      </c>
      <c r="Q2387" t="s">
        <v>1263</v>
      </c>
      <c r="U2387" t="s">
        <v>1262</v>
      </c>
      <c r="X2387">
        <v>34394</v>
      </c>
      <c r="AA2387">
        <v>10010</v>
      </c>
      <c r="AB2387" t="s">
        <v>322</v>
      </c>
    </row>
    <row r="2388" spans="1:29" x14ac:dyDescent="0.25">
      <c r="A2388" s="9" t="s">
        <v>3193</v>
      </c>
      <c r="B2388" s="4">
        <f>90-212-385-9730</f>
        <v>-10237</v>
      </c>
      <c r="C2388" s="4">
        <f>90-212-357-1000</f>
        <v>-1479</v>
      </c>
      <c r="D2388" t="s">
        <v>1072</v>
      </c>
      <c r="E2388" t="s">
        <v>67</v>
      </c>
      <c r="F2388" t="s">
        <v>44</v>
      </c>
      <c r="G2388" t="s">
        <v>1259</v>
      </c>
      <c r="L2388" t="s">
        <v>1260</v>
      </c>
      <c r="M2388" t="s">
        <v>1261</v>
      </c>
      <c r="N2388" t="s">
        <v>1262</v>
      </c>
      <c r="P2388" t="s">
        <v>1077</v>
      </c>
      <c r="Q2388" t="s">
        <v>1263</v>
      </c>
      <c r="U2388" t="s">
        <v>1262</v>
      </c>
      <c r="X2388">
        <v>34394</v>
      </c>
      <c r="AA2388">
        <v>501</v>
      </c>
      <c r="AB2388" t="s">
        <v>100</v>
      </c>
    </row>
    <row r="2389" spans="1:29" x14ac:dyDescent="0.25">
      <c r="A2389" s="9" t="s">
        <v>3193</v>
      </c>
      <c r="B2389" s="4">
        <f>90-212-385-9730</f>
        <v>-10237</v>
      </c>
      <c r="C2389" s="4">
        <f>90-212-357-1000</f>
        <v>-1479</v>
      </c>
      <c r="D2389" t="s">
        <v>1072</v>
      </c>
      <c r="E2389" t="s">
        <v>67</v>
      </c>
      <c r="F2389" t="s">
        <v>44</v>
      </c>
      <c r="G2389" t="s">
        <v>1259</v>
      </c>
      <c r="L2389" t="s">
        <v>1260</v>
      </c>
      <c r="M2389" t="s">
        <v>1261</v>
      </c>
      <c r="N2389" t="s">
        <v>1262</v>
      </c>
      <c r="P2389" t="s">
        <v>1077</v>
      </c>
      <c r="Q2389" t="s">
        <v>1263</v>
      </c>
      <c r="U2389" t="s">
        <v>1262</v>
      </c>
      <c r="X2389">
        <v>34394</v>
      </c>
      <c r="AA2389">
        <v>579</v>
      </c>
      <c r="AB2389" t="s">
        <v>142</v>
      </c>
    </row>
    <row r="2390" spans="1:29" x14ac:dyDescent="0.25">
      <c r="A2390" s="9" t="s">
        <v>3193</v>
      </c>
      <c r="B2390" s="4">
        <f>90-212-385-9730</f>
        <v>-10237</v>
      </c>
      <c r="C2390" s="4">
        <f>90-212-357-1000</f>
        <v>-1479</v>
      </c>
      <c r="D2390" t="s">
        <v>1072</v>
      </c>
      <c r="E2390" t="s">
        <v>67</v>
      </c>
      <c r="F2390" t="s">
        <v>44</v>
      </c>
      <c r="G2390" t="s">
        <v>1259</v>
      </c>
      <c r="L2390" t="s">
        <v>1260</v>
      </c>
      <c r="M2390" t="s">
        <v>1261</v>
      </c>
      <c r="N2390" t="s">
        <v>1262</v>
      </c>
      <c r="P2390" t="s">
        <v>1077</v>
      </c>
      <c r="Q2390" t="s">
        <v>1263</v>
      </c>
      <c r="U2390" t="s">
        <v>1262</v>
      </c>
      <c r="X2390">
        <v>34394</v>
      </c>
      <c r="AA2390">
        <v>510</v>
      </c>
      <c r="AB2390" t="s">
        <v>101</v>
      </c>
    </row>
    <row r="2391" spans="1:29" x14ac:dyDescent="0.25">
      <c r="A2391" s="9" t="s">
        <v>3194</v>
      </c>
      <c r="B2391" s="4" t="s">
        <v>2215</v>
      </c>
      <c r="C2391" s="4" t="s">
        <v>2216</v>
      </c>
      <c r="D2391" t="s">
        <v>116</v>
      </c>
      <c r="E2391" t="s">
        <v>67</v>
      </c>
      <c r="G2391" t="s">
        <v>2217</v>
      </c>
      <c r="K2391" t="s">
        <v>2218</v>
      </c>
      <c r="L2391" t="s">
        <v>2219</v>
      </c>
      <c r="M2391" t="s">
        <v>2220</v>
      </c>
      <c r="N2391" t="s">
        <v>2221</v>
      </c>
      <c r="P2391" t="s">
        <v>124</v>
      </c>
      <c r="W2391" t="s">
        <v>2222</v>
      </c>
      <c r="Z2391">
        <v>508</v>
      </c>
      <c r="AA2391" t="s">
        <v>81</v>
      </c>
    </row>
    <row r="2392" spans="1:29" x14ac:dyDescent="0.25">
      <c r="A2392" s="9" t="s">
        <v>3194</v>
      </c>
      <c r="B2392" s="4" t="s">
        <v>2215</v>
      </c>
      <c r="C2392" s="4" t="s">
        <v>2216</v>
      </c>
      <c r="D2392" t="s">
        <v>116</v>
      </c>
      <c r="E2392" t="s">
        <v>67</v>
      </c>
      <c r="G2392" t="s">
        <v>2217</v>
      </c>
      <c r="K2392" t="s">
        <v>2218</v>
      </c>
      <c r="L2392" t="s">
        <v>2219</v>
      </c>
      <c r="M2392" t="s">
        <v>2220</v>
      </c>
      <c r="N2392" t="s">
        <v>2221</v>
      </c>
      <c r="P2392" t="s">
        <v>124</v>
      </c>
      <c r="W2392" t="s">
        <v>2222</v>
      </c>
      <c r="Z2392">
        <v>565</v>
      </c>
      <c r="AA2392" t="s">
        <v>8</v>
      </c>
      <c r="AB2392" t="s">
        <v>9</v>
      </c>
    </row>
    <row r="2393" spans="1:29" x14ac:dyDescent="0.25">
      <c r="A2393" s="9" t="s">
        <v>3194</v>
      </c>
      <c r="B2393" s="4" t="s">
        <v>2215</v>
      </c>
      <c r="C2393" s="4" t="s">
        <v>2216</v>
      </c>
      <c r="D2393" t="s">
        <v>116</v>
      </c>
      <c r="E2393" t="s">
        <v>67</v>
      </c>
      <c r="G2393" t="s">
        <v>2217</v>
      </c>
      <c r="K2393" t="s">
        <v>2218</v>
      </c>
      <c r="L2393" t="s">
        <v>2219</v>
      </c>
      <c r="M2393" t="s">
        <v>2220</v>
      </c>
      <c r="N2393" t="s">
        <v>2221</v>
      </c>
      <c r="P2393" t="s">
        <v>124</v>
      </c>
      <c r="W2393" t="s">
        <v>2222</v>
      </c>
      <c r="Z2393">
        <v>574</v>
      </c>
      <c r="AA2393" t="s">
        <v>6</v>
      </c>
    </row>
    <row r="2394" spans="1:29" x14ac:dyDescent="0.25">
      <c r="A2394" s="9" t="s">
        <v>3194</v>
      </c>
      <c r="B2394" s="4" t="s">
        <v>2215</v>
      </c>
      <c r="C2394" s="4" t="s">
        <v>2216</v>
      </c>
      <c r="D2394" t="s">
        <v>116</v>
      </c>
      <c r="E2394" t="s">
        <v>67</v>
      </c>
      <c r="G2394" t="s">
        <v>2217</v>
      </c>
      <c r="K2394" t="s">
        <v>2218</v>
      </c>
      <c r="L2394" t="s">
        <v>2219</v>
      </c>
      <c r="M2394" t="s">
        <v>2220</v>
      </c>
      <c r="N2394" t="s">
        <v>2221</v>
      </c>
      <c r="P2394" t="s">
        <v>124</v>
      </c>
      <c r="W2394" t="s">
        <v>2222</v>
      </c>
      <c r="Z2394">
        <v>575</v>
      </c>
      <c r="AA2394" t="s">
        <v>23</v>
      </c>
    </row>
    <row r="2395" spans="1:29" x14ac:dyDescent="0.25">
      <c r="A2395" s="9" t="s">
        <v>3194</v>
      </c>
      <c r="B2395" s="4" t="s">
        <v>2215</v>
      </c>
      <c r="C2395" s="4" t="s">
        <v>2216</v>
      </c>
      <c r="D2395" t="s">
        <v>116</v>
      </c>
      <c r="E2395" t="s">
        <v>67</v>
      </c>
      <c r="G2395" t="s">
        <v>2217</v>
      </c>
      <c r="K2395" t="s">
        <v>2218</v>
      </c>
      <c r="L2395" t="s">
        <v>2219</v>
      </c>
      <c r="M2395" t="s">
        <v>2220</v>
      </c>
      <c r="N2395" t="s">
        <v>2221</v>
      </c>
      <c r="P2395" t="s">
        <v>124</v>
      </c>
      <c r="W2395" t="s">
        <v>2222</v>
      </c>
      <c r="Z2395">
        <v>577</v>
      </c>
      <c r="AA2395" t="s">
        <v>143</v>
      </c>
    </row>
    <row r="2396" spans="1:29" x14ac:dyDescent="0.25">
      <c r="A2396" s="9" t="s">
        <v>3195</v>
      </c>
      <c r="B2396" s="4" t="s">
        <v>2223</v>
      </c>
      <c r="C2396" s="4" t="s">
        <v>2224</v>
      </c>
      <c r="D2396" t="s">
        <v>116</v>
      </c>
      <c r="E2396" t="s">
        <v>25</v>
      </c>
      <c r="G2396" t="s">
        <v>2217</v>
      </c>
      <c r="K2396" t="s">
        <v>2218</v>
      </c>
      <c r="L2396" t="s">
        <v>2219</v>
      </c>
      <c r="M2396" t="s">
        <v>2220</v>
      </c>
      <c r="N2396" t="s">
        <v>2221</v>
      </c>
      <c r="P2396" t="s">
        <v>124</v>
      </c>
      <c r="W2396" t="s">
        <v>2222</v>
      </c>
      <c r="Z2396">
        <v>590</v>
      </c>
      <c r="AA2396" t="s">
        <v>127</v>
      </c>
    </row>
    <row r="2397" spans="1:29" x14ac:dyDescent="0.25">
      <c r="A2397" s="9" t="s">
        <v>3196</v>
      </c>
      <c r="B2397" s="4" t="s">
        <v>2225</v>
      </c>
      <c r="C2397" s="4" t="s">
        <v>2226</v>
      </c>
      <c r="D2397" t="s">
        <v>2227</v>
      </c>
      <c r="E2397" t="s">
        <v>25</v>
      </c>
      <c r="G2397" t="s">
        <v>1348</v>
      </c>
      <c r="K2397" t="s">
        <v>327</v>
      </c>
      <c r="L2397" t="s">
        <v>1349</v>
      </c>
      <c r="M2397" t="s">
        <v>1350</v>
      </c>
      <c r="N2397">
        <v>3</v>
      </c>
      <c r="O2397" t="s">
        <v>1351</v>
      </c>
      <c r="P2397" t="s">
        <v>1352</v>
      </c>
      <c r="S2397" t="s">
        <v>1354</v>
      </c>
      <c r="Y2397" t="s">
        <v>1356</v>
      </c>
      <c r="Z2397" t="s">
        <v>1357</v>
      </c>
      <c r="AA2397" t="s">
        <v>1358</v>
      </c>
      <c r="AB2397">
        <v>562</v>
      </c>
      <c r="AC2397" t="s">
        <v>320</v>
      </c>
    </row>
    <row r="2398" spans="1:29" x14ac:dyDescent="0.25">
      <c r="A2398" s="9" t="s">
        <v>3197</v>
      </c>
      <c r="B2398" s="4" t="s">
        <v>2228</v>
      </c>
      <c r="C2398" s="4" t="s">
        <v>1346</v>
      </c>
      <c r="D2398" t="s">
        <v>2229</v>
      </c>
      <c r="E2398" t="s">
        <v>1</v>
      </c>
      <c r="G2398" t="s">
        <v>1348</v>
      </c>
      <c r="K2398" t="s">
        <v>327</v>
      </c>
      <c r="L2398" t="s">
        <v>1349</v>
      </c>
      <c r="M2398" t="s">
        <v>1350</v>
      </c>
      <c r="N2398">
        <v>3</v>
      </c>
      <c r="O2398" t="s">
        <v>1351</v>
      </c>
      <c r="P2398" t="s">
        <v>1352</v>
      </c>
      <c r="S2398" t="s">
        <v>1354</v>
      </c>
      <c r="Y2398" t="s">
        <v>1356</v>
      </c>
      <c r="Z2398" t="s">
        <v>1357</v>
      </c>
      <c r="AA2398" t="s">
        <v>1358</v>
      </c>
      <c r="AB2398">
        <v>501</v>
      </c>
      <c r="AC2398" t="s">
        <v>100</v>
      </c>
    </row>
    <row r="2399" spans="1:29" x14ac:dyDescent="0.25">
      <c r="A2399" s="9" t="s">
        <v>3197</v>
      </c>
      <c r="B2399" s="4" t="s">
        <v>2228</v>
      </c>
      <c r="C2399" s="4" t="s">
        <v>1346</v>
      </c>
      <c r="D2399" t="s">
        <v>2229</v>
      </c>
      <c r="E2399" t="s">
        <v>1</v>
      </c>
      <c r="G2399" t="s">
        <v>1348</v>
      </c>
      <c r="K2399" t="s">
        <v>327</v>
      </c>
      <c r="L2399" t="s">
        <v>1349</v>
      </c>
      <c r="M2399" t="s">
        <v>1350</v>
      </c>
      <c r="N2399">
        <v>3</v>
      </c>
      <c r="O2399" t="s">
        <v>1351</v>
      </c>
      <c r="P2399" t="s">
        <v>1352</v>
      </c>
      <c r="S2399" t="s">
        <v>1354</v>
      </c>
      <c r="Y2399" t="s">
        <v>1356</v>
      </c>
      <c r="Z2399" t="s">
        <v>1357</v>
      </c>
      <c r="AA2399" t="s">
        <v>1358</v>
      </c>
      <c r="AB2399">
        <v>508</v>
      </c>
      <c r="AC2399" t="s">
        <v>81</v>
      </c>
    </row>
    <row r="2400" spans="1:29" x14ac:dyDescent="0.25">
      <c r="A2400" s="9" t="s">
        <v>3197</v>
      </c>
      <c r="B2400" s="4" t="s">
        <v>2228</v>
      </c>
      <c r="C2400" s="4" t="s">
        <v>1346</v>
      </c>
      <c r="D2400" t="s">
        <v>2229</v>
      </c>
      <c r="E2400" t="s">
        <v>1</v>
      </c>
      <c r="G2400" t="s">
        <v>1348</v>
      </c>
      <c r="K2400" t="s">
        <v>327</v>
      </c>
      <c r="L2400" t="s">
        <v>1349</v>
      </c>
      <c r="M2400" t="s">
        <v>1350</v>
      </c>
      <c r="N2400">
        <v>3</v>
      </c>
      <c r="O2400" t="s">
        <v>1351</v>
      </c>
      <c r="P2400" t="s">
        <v>1352</v>
      </c>
      <c r="S2400" t="s">
        <v>1354</v>
      </c>
      <c r="Y2400" t="s">
        <v>1356</v>
      </c>
      <c r="Z2400" t="s">
        <v>1357</v>
      </c>
      <c r="AA2400" t="s">
        <v>1358</v>
      </c>
      <c r="AB2400">
        <v>510</v>
      </c>
      <c r="AC2400" t="s">
        <v>101</v>
      </c>
    </row>
    <row r="2401" spans="1:30" x14ac:dyDescent="0.25">
      <c r="A2401" s="9" t="s">
        <v>3197</v>
      </c>
      <c r="B2401" s="4" t="s">
        <v>2228</v>
      </c>
      <c r="C2401" s="4" t="s">
        <v>1346</v>
      </c>
      <c r="D2401" t="s">
        <v>2229</v>
      </c>
      <c r="E2401" t="s">
        <v>1</v>
      </c>
      <c r="G2401" t="s">
        <v>1348</v>
      </c>
      <c r="K2401" t="s">
        <v>327</v>
      </c>
      <c r="L2401" t="s">
        <v>1349</v>
      </c>
      <c r="M2401" t="s">
        <v>1350</v>
      </c>
      <c r="N2401">
        <v>3</v>
      </c>
      <c r="O2401" t="s">
        <v>1351</v>
      </c>
      <c r="P2401" t="s">
        <v>1352</v>
      </c>
      <c r="S2401" t="s">
        <v>1354</v>
      </c>
      <c r="Y2401" t="s">
        <v>1356</v>
      </c>
      <c r="Z2401" t="s">
        <v>1357</v>
      </c>
      <c r="AA2401" t="s">
        <v>1358</v>
      </c>
      <c r="AB2401">
        <v>560</v>
      </c>
      <c r="AC2401" t="s">
        <v>161</v>
      </c>
      <c r="AD2401" t="s">
        <v>162</v>
      </c>
    </row>
    <row r="2402" spans="1:30" x14ac:dyDescent="0.25">
      <c r="A2402" s="9" t="s">
        <v>3197</v>
      </c>
      <c r="B2402" s="4" t="s">
        <v>2228</v>
      </c>
      <c r="C2402" s="4" t="s">
        <v>1346</v>
      </c>
      <c r="D2402" t="s">
        <v>2229</v>
      </c>
      <c r="E2402" t="s">
        <v>1</v>
      </c>
      <c r="G2402" t="s">
        <v>1348</v>
      </c>
      <c r="K2402" t="s">
        <v>327</v>
      </c>
      <c r="L2402" t="s">
        <v>1349</v>
      </c>
      <c r="M2402" t="s">
        <v>1350</v>
      </c>
      <c r="N2402">
        <v>3</v>
      </c>
      <c r="O2402" t="s">
        <v>1351</v>
      </c>
      <c r="P2402" t="s">
        <v>1352</v>
      </c>
      <c r="S2402" t="s">
        <v>1354</v>
      </c>
      <c r="Y2402" t="s">
        <v>1356</v>
      </c>
      <c r="Z2402" t="s">
        <v>1357</v>
      </c>
      <c r="AA2402" t="s">
        <v>1358</v>
      </c>
      <c r="AB2402">
        <v>561</v>
      </c>
      <c r="AC2402" t="s">
        <v>163</v>
      </c>
    </row>
    <row r="2403" spans="1:30" x14ac:dyDescent="0.25">
      <c r="A2403" s="9" t="s">
        <v>3197</v>
      </c>
      <c r="B2403" s="4" t="s">
        <v>2228</v>
      </c>
      <c r="C2403" s="4" t="s">
        <v>1346</v>
      </c>
      <c r="D2403" t="s">
        <v>2229</v>
      </c>
      <c r="E2403" t="s">
        <v>1</v>
      </c>
      <c r="G2403" t="s">
        <v>1348</v>
      </c>
      <c r="K2403" t="s">
        <v>327</v>
      </c>
      <c r="L2403" t="s">
        <v>1349</v>
      </c>
      <c r="M2403" t="s">
        <v>1350</v>
      </c>
      <c r="N2403">
        <v>3</v>
      </c>
      <c r="O2403" t="s">
        <v>1351</v>
      </c>
      <c r="P2403" t="s">
        <v>1352</v>
      </c>
      <c r="S2403" t="s">
        <v>1354</v>
      </c>
      <c r="Y2403" t="s">
        <v>1356</v>
      </c>
      <c r="Z2403" t="s">
        <v>1357</v>
      </c>
      <c r="AA2403" t="s">
        <v>1358</v>
      </c>
      <c r="AB2403">
        <v>575</v>
      </c>
      <c r="AC2403" t="s">
        <v>23</v>
      </c>
    </row>
    <row r="2404" spans="1:30" x14ac:dyDescent="0.25">
      <c r="A2404" s="9" t="s">
        <v>3197</v>
      </c>
      <c r="B2404" s="4" t="s">
        <v>2228</v>
      </c>
      <c r="C2404" s="4" t="s">
        <v>1346</v>
      </c>
      <c r="D2404" t="s">
        <v>2229</v>
      </c>
      <c r="E2404" t="s">
        <v>1</v>
      </c>
      <c r="G2404" t="s">
        <v>1348</v>
      </c>
      <c r="K2404" t="s">
        <v>327</v>
      </c>
      <c r="L2404" t="s">
        <v>1349</v>
      </c>
      <c r="M2404" t="s">
        <v>1350</v>
      </c>
      <c r="N2404">
        <v>3</v>
      </c>
      <c r="O2404" t="s">
        <v>1351</v>
      </c>
      <c r="P2404" t="s">
        <v>1352</v>
      </c>
      <c r="S2404" t="s">
        <v>1354</v>
      </c>
      <c r="Y2404" t="s">
        <v>1356</v>
      </c>
      <c r="Z2404" t="s">
        <v>1357</v>
      </c>
      <c r="AA2404" t="s">
        <v>1358</v>
      </c>
      <c r="AB2404">
        <v>576</v>
      </c>
      <c r="AC2404" t="s">
        <v>164</v>
      </c>
    </row>
    <row r="2405" spans="1:30" x14ac:dyDescent="0.25">
      <c r="A2405" s="9" t="s">
        <v>3197</v>
      </c>
      <c r="B2405" s="4" t="s">
        <v>2228</v>
      </c>
      <c r="C2405" s="4" t="s">
        <v>1346</v>
      </c>
      <c r="D2405" t="s">
        <v>2229</v>
      </c>
      <c r="E2405" t="s">
        <v>1</v>
      </c>
      <c r="G2405" t="s">
        <v>1348</v>
      </c>
      <c r="K2405" t="s">
        <v>327</v>
      </c>
      <c r="L2405" t="s">
        <v>1349</v>
      </c>
      <c r="M2405" t="s">
        <v>1350</v>
      </c>
      <c r="N2405">
        <v>3</v>
      </c>
      <c r="O2405" t="s">
        <v>1351</v>
      </c>
      <c r="P2405" t="s">
        <v>1352</v>
      </c>
      <c r="S2405" t="s">
        <v>1354</v>
      </c>
      <c r="Y2405" t="s">
        <v>1356</v>
      </c>
      <c r="Z2405" t="s">
        <v>1357</v>
      </c>
      <c r="AA2405" t="s">
        <v>1358</v>
      </c>
      <c r="AB2405">
        <v>577</v>
      </c>
      <c r="AC2405" t="s">
        <v>143</v>
      </c>
    </row>
    <row r="2406" spans="1:30" x14ac:dyDescent="0.25">
      <c r="A2406" s="9" t="s">
        <v>3197</v>
      </c>
      <c r="B2406" s="4" t="s">
        <v>2228</v>
      </c>
      <c r="C2406" s="4" t="s">
        <v>1346</v>
      </c>
      <c r="D2406" t="s">
        <v>2229</v>
      </c>
      <c r="E2406" t="s">
        <v>1</v>
      </c>
      <c r="G2406" t="s">
        <v>1348</v>
      </c>
      <c r="K2406" t="s">
        <v>327</v>
      </c>
      <c r="L2406" t="s">
        <v>1349</v>
      </c>
      <c r="M2406" t="s">
        <v>1350</v>
      </c>
      <c r="N2406">
        <v>3</v>
      </c>
      <c r="O2406" t="s">
        <v>1351</v>
      </c>
      <c r="P2406" t="s">
        <v>1352</v>
      </c>
      <c r="S2406" t="s">
        <v>1354</v>
      </c>
      <c r="Y2406" t="s">
        <v>1356</v>
      </c>
      <c r="Z2406" t="s">
        <v>1357</v>
      </c>
      <c r="AA2406" t="s">
        <v>1358</v>
      </c>
      <c r="AB2406">
        <v>579</v>
      </c>
      <c r="AC2406" t="s">
        <v>142</v>
      </c>
    </row>
    <row r="2407" spans="1:30" x14ac:dyDescent="0.25">
      <c r="A2407" s="9" t="s">
        <v>3197</v>
      </c>
      <c r="B2407" s="4" t="s">
        <v>2228</v>
      </c>
      <c r="C2407" s="4" t="s">
        <v>1346</v>
      </c>
      <c r="D2407" t="s">
        <v>2229</v>
      </c>
      <c r="E2407" t="s">
        <v>1</v>
      </c>
      <c r="G2407" t="s">
        <v>1348</v>
      </c>
      <c r="K2407" t="s">
        <v>327</v>
      </c>
      <c r="L2407" t="s">
        <v>1349</v>
      </c>
      <c r="M2407" t="s">
        <v>1350</v>
      </c>
      <c r="N2407">
        <v>3</v>
      </c>
      <c r="O2407" t="s">
        <v>1351</v>
      </c>
      <c r="P2407" t="s">
        <v>1352</v>
      </c>
      <c r="S2407" t="s">
        <v>1354</v>
      </c>
      <c r="Y2407" t="s">
        <v>1356</v>
      </c>
      <c r="Z2407" t="s">
        <v>1357</v>
      </c>
      <c r="AA2407" t="s">
        <v>1358</v>
      </c>
      <c r="AB2407">
        <v>590</v>
      </c>
      <c r="AC2407" t="s">
        <v>127</v>
      </c>
    </row>
    <row r="2408" spans="1:30" x14ac:dyDescent="0.25">
      <c r="A2408" s="9" t="s">
        <v>3198</v>
      </c>
      <c r="B2408" s="4" t="s">
        <v>2230</v>
      </c>
      <c r="C2408" s="4" t="s">
        <v>1346</v>
      </c>
      <c r="D2408" t="s">
        <v>2231</v>
      </c>
      <c r="E2408" t="s">
        <v>1</v>
      </c>
      <c r="G2408" t="s">
        <v>1348</v>
      </c>
      <c r="K2408" t="s">
        <v>327</v>
      </c>
      <c r="L2408" t="s">
        <v>1349</v>
      </c>
      <c r="M2408" t="s">
        <v>1350</v>
      </c>
      <c r="N2408">
        <v>3</v>
      </c>
      <c r="O2408" t="s">
        <v>1351</v>
      </c>
      <c r="P2408" t="s">
        <v>1352</v>
      </c>
      <c r="S2408" t="s">
        <v>1354</v>
      </c>
      <c r="Y2408" t="s">
        <v>1356</v>
      </c>
      <c r="Z2408" t="s">
        <v>1357</v>
      </c>
      <c r="AA2408" t="s">
        <v>1358</v>
      </c>
      <c r="AB2408">
        <v>515</v>
      </c>
      <c r="AC2408" t="s">
        <v>126</v>
      </c>
    </row>
    <row r="2409" spans="1:30" x14ac:dyDescent="0.25">
      <c r="A2409" s="9" t="s">
        <v>3198</v>
      </c>
      <c r="B2409" s="4" t="s">
        <v>2230</v>
      </c>
      <c r="C2409" s="4" t="s">
        <v>1346</v>
      </c>
      <c r="D2409" t="s">
        <v>2231</v>
      </c>
      <c r="E2409" t="s">
        <v>1</v>
      </c>
      <c r="G2409" t="s">
        <v>1348</v>
      </c>
      <c r="K2409" t="s">
        <v>327</v>
      </c>
      <c r="L2409" t="s">
        <v>1349</v>
      </c>
      <c r="M2409" t="s">
        <v>1350</v>
      </c>
      <c r="N2409">
        <v>3</v>
      </c>
      <c r="O2409" t="s">
        <v>1351</v>
      </c>
      <c r="P2409" t="s">
        <v>1352</v>
      </c>
      <c r="S2409" t="s">
        <v>1354</v>
      </c>
      <c r="Y2409" t="s">
        <v>1356</v>
      </c>
      <c r="Z2409" t="s">
        <v>1357</v>
      </c>
      <c r="AA2409" t="s">
        <v>1358</v>
      </c>
      <c r="AB2409">
        <v>516</v>
      </c>
      <c r="AC2409" t="s">
        <v>141</v>
      </c>
    </row>
    <row r="2410" spans="1:30" x14ac:dyDescent="0.25">
      <c r="A2410" s="9" t="s">
        <v>3198</v>
      </c>
      <c r="B2410" s="4" t="s">
        <v>2230</v>
      </c>
      <c r="C2410" s="4" t="s">
        <v>1346</v>
      </c>
      <c r="D2410" t="s">
        <v>2231</v>
      </c>
      <c r="E2410" t="s">
        <v>1</v>
      </c>
      <c r="G2410" t="s">
        <v>1348</v>
      </c>
      <c r="K2410" t="s">
        <v>327</v>
      </c>
      <c r="L2410" t="s">
        <v>1349</v>
      </c>
      <c r="M2410" t="s">
        <v>1350</v>
      </c>
      <c r="N2410">
        <v>3</v>
      </c>
      <c r="O2410" t="s">
        <v>1351</v>
      </c>
      <c r="P2410" t="s">
        <v>1352</v>
      </c>
      <c r="S2410" t="s">
        <v>1354</v>
      </c>
      <c r="Y2410" t="s">
        <v>1356</v>
      </c>
      <c r="Z2410" t="s">
        <v>1357</v>
      </c>
      <c r="AA2410" t="s">
        <v>1358</v>
      </c>
      <c r="AB2410">
        <v>574</v>
      </c>
      <c r="AC2410" t="s">
        <v>6</v>
      </c>
    </row>
    <row r="2411" spans="1:30" x14ac:dyDescent="0.25">
      <c r="A2411" s="9" t="s">
        <v>3198</v>
      </c>
      <c r="B2411" s="4" t="s">
        <v>2230</v>
      </c>
      <c r="C2411" s="4" t="s">
        <v>1346</v>
      </c>
      <c r="D2411" t="s">
        <v>2231</v>
      </c>
      <c r="E2411" t="s">
        <v>1</v>
      </c>
      <c r="G2411" t="s">
        <v>1348</v>
      </c>
      <c r="K2411" t="s">
        <v>327</v>
      </c>
      <c r="L2411" t="s">
        <v>1349</v>
      </c>
      <c r="M2411" t="s">
        <v>1350</v>
      </c>
      <c r="N2411">
        <v>3</v>
      </c>
      <c r="O2411" t="s">
        <v>1351</v>
      </c>
      <c r="P2411" t="s">
        <v>1352</v>
      </c>
      <c r="S2411" t="s">
        <v>1354</v>
      </c>
      <c r="Y2411" t="s">
        <v>1356</v>
      </c>
      <c r="Z2411" t="s">
        <v>1357</v>
      </c>
      <c r="AA2411" t="s">
        <v>1358</v>
      </c>
      <c r="AB2411">
        <v>572</v>
      </c>
      <c r="AC2411" t="s">
        <v>10</v>
      </c>
    </row>
    <row r="2412" spans="1:30" x14ac:dyDescent="0.25">
      <c r="A2412" s="9" t="s">
        <v>3198</v>
      </c>
      <c r="B2412" s="4" t="s">
        <v>2230</v>
      </c>
      <c r="C2412" s="4" t="s">
        <v>1346</v>
      </c>
      <c r="D2412" t="s">
        <v>2231</v>
      </c>
      <c r="E2412" t="s">
        <v>1</v>
      </c>
      <c r="G2412" t="s">
        <v>1348</v>
      </c>
      <c r="K2412" t="s">
        <v>327</v>
      </c>
      <c r="L2412" t="s">
        <v>1349</v>
      </c>
      <c r="M2412" t="s">
        <v>1350</v>
      </c>
      <c r="N2412">
        <v>3</v>
      </c>
      <c r="O2412" t="s">
        <v>1351</v>
      </c>
      <c r="P2412" t="s">
        <v>1352</v>
      </c>
      <c r="S2412" t="s">
        <v>1354</v>
      </c>
      <c r="Y2412" t="s">
        <v>1356</v>
      </c>
      <c r="Z2412" t="s">
        <v>1357</v>
      </c>
      <c r="AA2412" t="s">
        <v>1358</v>
      </c>
      <c r="AB2412">
        <v>565</v>
      </c>
      <c r="AC2412" t="s">
        <v>8</v>
      </c>
      <c r="AD2412" t="s">
        <v>9</v>
      </c>
    </row>
    <row r="2413" spans="1:30" x14ac:dyDescent="0.25">
      <c r="A2413" s="9" t="s">
        <v>3198</v>
      </c>
      <c r="B2413" s="4" t="s">
        <v>2230</v>
      </c>
      <c r="C2413" s="4" t="s">
        <v>1346</v>
      </c>
      <c r="D2413" t="s">
        <v>2231</v>
      </c>
      <c r="E2413" t="s">
        <v>1</v>
      </c>
      <c r="G2413" t="s">
        <v>1348</v>
      </c>
      <c r="K2413" t="s">
        <v>327</v>
      </c>
      <c r="L2413" t="s">
        <v>1349</v>
      </c>
      <c r="M2413" t="s">
        <v>1350</v>
      </c>
      <c r="N2413">
        <v>3</v>
      </c>
      <c r="O2413" t="s">
        <v>1351</v>
      </c>
      <c r="P2413" t="s">
        <v>1352</v>
      </c>
      <c r="S2413" t="s">
        <v>1354</v>
      </c>
      <c r="Y2413" t="s">
        <v>1356</v>
      </c>
      <c r="Z2413" t="s">
        <v>1357</v>
      </c>
      <c r="AA2413" t="s">
        <v>1358</v>
      </c>
      <c r="AB2413">
        <v>566</v>
      </c>
      <c r="AC2413" t="s">
        <v>321</v>
      </c>
    </row>
    <row r="2414" spans="1:30" x14ac:dyDescent="0.25">
      <c r="A2414" s="9" t="s">
        <v>3198</v>
      </c>
      <c r="B2414" s="4" t="s">
        <v>2230</v>
      </c>
      <c r="C2414" s="4" t="s">
        <v>1346</v>
      </c>
      <c r="D2414" t="s">
        <v>2231</v>
      </c>
      <c r="E2414" t="s">
        <v>1</v>
      </c>
      <c r="G2414" t="s">
        <v>1348</v>
      </c>
      <c r="K2414" t="s">
        <v>327</v>
      </c>
      <c r="L2414" t="s">
        <v>1349</v>
      </c>
      <c r="M2414" t="s">
        <v>1350</v>
      </c>
      <c r="N2414">
        <v>3</v>
      </c>
      <c r="O2414" t="s">
        <v>1351</v>
      </c>
      <c r="P2414" t="s">
        <v>1352</v>
      </c>
      <c r="S2414" t="s">
        <v>1354</v>
      </c>
      <c r="Y2414" t="s">
        <v>1356</v>
      </c>
      <c r="Z2414" t="s">
        <v>1357</v>
      </c>
      <c r="AA2414" t="s">
        <v>1358</v>
      </c>
      <c r="AB2414">
        <v>568</v>
      </c>
      <c r="AC2414" t="s">
        <v>147</v>
      </c>
    </row>
    <row r="2415" spans="1:30" x14ac:dyDescent="0.25">
      <c r="A2415" s="9" t="s">
        <v>3199</v>
      </c>
      <c r="B2415" s="4" t="s">
        <v>2232</v>
      </c>
      <c r="C2415" s="4" t="s">
        <v>2233</v>
      </c>
      <c r="D2415" t="s">
        <v>2234</v>
      </c>
      <c r="E2415" t="s">
        <v>67</v>
      </c>
      <c r="G2415" t="s">
        <v>1360</v>
      </c>
      <c r="L2415">
        <v>336</v>
      </c>
      <c r="M2415" t="s">
        <v>1361</v>
      </c>
      <c r="N2415" t="s">
        <v>1362</v>
      </c>
      <c r="O2415" t="s">
        <v>1363</v>
      </c>
      <c r="P2415" t="s">
        <v>1364</v>
      </c>
      <c r="W2415">
        <v>74000</v>
      </c>
      <c r="Y2415" t="s">
        <v>742</v>
      </c>
      <c r="Z2415">
        <v>10008</v>
      </c>
      <c r="AA2415" t="s">
        <v>55</v>
      </c>
    </row>
    <row r="2416" spans="1:30" x14ac:dyDescent="0.25">
      <c r="A2416" s="9" t="s">
        <v>3199</v>
      </c>
      <c r="B2416" s="4" t="s">
        <v>2232</v>
      </c>
      <c r="C2416" s="4" t="s">
        <v>2233</v>
      </c>
      <c r="D2416" t="s">
        <v>2234</v>
      </c>
      <c r="E2416" t="s">
        <v>67</v>
      </c>
      <c r="G2416" t="s">
        <v>1360</v>
      </c>
      <c r="L2416">
        <v>336</v>
      </c>
      <c r="M2416" t="s">
        <v>1361</v>
      </c>
      <c r="N2416" t="s">
        <v>1362</v>
      </c>
      <c r="O2416" t="s">
        <v>1363</v>
      </c>
      <c r="P2416" t="s">
        <v>1364</v>
      </c>
      <c r="W2416">
        <v>74000</v>
      </c>
      <c r="Y2416" t="s">
        <v>742</v>
      </c>
      <c r="Z2416">
        <v>506</v>
      </c>
      <c r="AA2416" t="s">
        <v>46</v>
      </c>
    </row>
    <row r="2417" spans="1:28" x14ac:dyDescent="0.25">
      <c r="A2417" s="9" t="s">
        <v>3199</v>
      </c>
      <c r="B2417" s="4" t="s">
        <v>2232</v>
      </c>
      <c r="C2417" s="4" t="s">
        <v>2233</v>
      </c>
      <c r="D2417" t="s">
        <v>2234</v>
      </c>
      <c r="E2417" t="s">
        <v>67</v>
      </c>
      <c r="G2417" t="s">
        <v>1360</v>
      </c>
      <c r="L2417">
        <v>336</v>
      </c>
      <c r="M2417" t="s">
        <v>1361</v>
      </c>
      <c r="N2417" t="s">
        <v>1362</v>
      </c>
      <c r="O2417" t="s">
        <v>1363</v>
      </c>
      <c r="P2417" t="s">
        <v>1364</v>
      </c>
      <c r="W2417">
        <v>74000</v>
      </c>
      <c r="Y2417" t="s">
        <v>742</v>
      </c>
      <c r="Z2417">
        <v>508</v>
      </c>
      <c r="AA2417" t="s">
        <v>81</v>
      </c>
    </row>
    <row r="2418" spans="1:28" x14ac:dyDescent="0.25">
      <c r="A2418" s="9" t="s">
        <v>3199</v>
      </c>
      <c r="B2418" s="4" t="s">
        <v>2232</v>
      </c>
      <c r="C2418" s="4" t="s">
        <v>2233</v>
      </c>
      <c r="D2418" t="s">
        <v>2234</v>
      </c>
      <c r="E2418" t="s">
        <v>67</v>
      </c>
      <c r="G2418" t="s">
        <v>1360</v>
      </c>
      <c r="L2418">
        <v>336</v>
      </c>
      <c r="M2418" t="s">
        <v>1361</v>
      </c>
      <c r="N2418" t="s">
        <v>1362</v>
      </c>
      <c r="O2418" t="s">
        <v>1363</v>
      </c>
      <c r="P2418" t="s">
        <v>1364</v>
      </c>
      <c r="W2418">
        <v>74000</v>
      </c>
      <c r="Y2418" t="s">
        <v>742</v>
      </c>
      <c r="Z2418">
        <v>565</v>
      </c>
      <c r="AA2418" t="s">
        <v>8</v>
      </c>
      <c r="AB2418" t="s">
        <v>9</v>
      </c>
    </row>
    <row r="2419" spans="1:28" x14ac:dyDescent="0.25">
      <c r="A2419" s="9" t="s">
        <v>3199</v>
      </c>
      <c r="B2419" s="4" t="s">
        <v>2232</v>
      </c>
      <c r="C2419" s="4" t="s">
        <v>2233</v>
      </c>
      <c r="D2419" t="s">
        <v>2234</v>
      </c>
      <c r="E2419" t="s">
        <v>67</v>
      </c>
      <c r="G2419" t="s">
        <v>1360</v>
      </c>
      <c r="L2419">
        <v>336</v>
      </c>
      <c r="M2419" t="s">
        <v>1361</v>
      </c>
      <c r="N2419" t="s">
        <v>1362</v>
      </c>
      <c r="O2419" t="s">
        <v>1363</v>
      </c>
      <c r="P2419" t="s">
        <v>1364</v>
      </c>
      <c r="W2419">
        <v>74000</v>
      </c>
      <c r="Y2419" t="s">
        <v>742</v>
      </c>
      <c r="Z2419">
        <v>572</v>
      </c>
      <c r="AA2419" t="s">
        <v>10</v>
      </c>
    </row>
    <row r="2420" spans="1:28" x14ac:dyDescent="0.25">
      <c r="A2420" s="9" t="s">
        <v>3199</v>
      </c>
      <c r="B2420" s="4" t="s">
        <v>2232</v>
      </c>
      <c r="C2420" s="4" t="s">
        <v>2233</v>
      </c>
      <c r="D2420" t="s">
        <v>2234</v>
      </c>
      <c r="E2420" t="s">
        <v>67</v>
      </c>
      <c r="G2420" t="s">
        <v>1360</v>
      </c>
      <c r="L2420">
        <v>336</v>
      </c>
      <c r="M2420" t="s">
        <v>1361</v>
      </c>
      <c r="N2420" t="s">
        <v>1362</v>
      </c>
      <c r="O2420" t="s">
        <v>1363</v>
      </c>
      <c r="P2420" t="s">
        <v>1364</v>
      </c>
      <c r="W2420">
        <v>74000</v>
      </c>
      <c r="Y2420" t="s">
        <v>742</v>
      </c>
      <c r="Z2420">
        <v>590</v>
      </c>
      <c r="AA2420" t="s">
        <v>127</v>
      </c>
    </row>
    <row r="2421" spans="1:28" x14ac:dyDescent="0.25">
      <c r="A2421" s="9" t="s">
        <v>3200</v>
      </c>
      <c r="B2421" s="4" t="s">
        <v>2232</v>
      </c>
      <c r="C2421" s="4" t="s">
        <v>2233</v>
      </c>
      <c r="D2421" t="s">
        <v>2235</v>
      </c>
      <c r="E2421" t="s">
        <v>168</v>
      </c>
      <c r="G2421" t="s">
        <v>1360</v>
      </c>
      <c r="L2421">
        <v>336</v>
      </c>
      <c r="M2421" t="s">
        <v>1361</v>
      </c>
      <c r="N2421" t="s">
        <v>1362</v>
      </c>
      <c r="O2421" t="s">
        <v>1363</v>
      </c>
      <c r="P2421" t="s">
        <v>1364</v>
      </c>
      <c r="W2421">
        <v>74000</v>
      </c>
      <c r="Y2421" t="s">
        <v>742</v>
      </c>
      <c r="Z2421">
        <v>10008</v>
      </c>
      <c r="AA2421" t="s">
        <v>55</v>
      </c>
    </row>
    <row r="2422" spans="1:28" x14ac:dyDescent="0.25">
      <c r="A2422" s="9" t="s">
        <v>3200</v>
      </c>
      <c r="B2422" s="4" t="s">
        <v>2232</v>
      </c>
      <c r="C2422" s="4" t="s">
        <v>2233</v>
      </c>
      <c r="D2422" t="s">
        <v>2235</v>
      </c>
      <c r="E2422" t="s">
        <v>168</v>
      </c>
      <c r="G2422" t="s">
        <v>1360</v>
      </c>
      <c r="L2422">
        <v>336</v>
      </c>
      <c r="M2422" t="s">
        <v>1361</v>
      </c>
      <c r="N2422" t="s">
        <v>1362</v>
      </c>
      <c r="O2422" t="s">
        <v>1363</v>
      </c>
      <c r="P2422" t="s">
        <v>1364</v>
      </c>
      <c r="W2422">
        <v>74000</v>
      </c>
      <c r="Y2422" t="s">
        <v>742</v>
      </c>
      <c r="Z2422">
        <v>568</v>
      </c>
      <c r="AA2422" t="s">
        <v>147</v>
      </c>
    </row>
    <row r="2423" spans="1:28" x14ac:dyDescent="0.25">
      <c r="A2423" s="9" t="s">
        <v>3200</v>
      </c>
      <c r="B2423" s="4" t="s">
        <v>2232</v>
      </c>
      <c r="C2423" s="4" t="s">
        <v>2233</v>
      </c>
      <c r="D2423" t="s">
        <v>2235</v>
      </c>
      <c r="E2423" t="s">
        <v>168</v>
      </c>
      <c r="G2423" t="s">
        <v>1360</v>
      </c>
      <c r="L2423">
        <v>336</v>
      </c>
      <c r="M2423" t="s">
        <v>1361</v>
      </c>
      <c r="N2423" t="s">
        <v>1362</v>
      </c>
      <c r="O2423" t="s">
        <v>1363</v>
      </c>
      <c r="P2423" t="s">
        <v>1364</v>
      </c>
      <c r="W2423">
        <v>74000</v>
      </c>
      <c r="Y2423" t="s">
        <v>742</v>
      </c>
      <c r="Z2423">
        <v>590</v>
      </c>
      <c r="AA2423" t="s">
        <v>127</v>
      </c>
    </row>
  </sheetData>
  <mergeCells count="2">
    <mergeCell ref="B1:C1"/>
    <mergeCell ref="E1:F1"/>
  </mergeCells>
  <hyperlinks>
    <hyperlink ref="D22" r:id="rId1"/>
    <hyperlink ref="D184" r:id="rId2"/>
    <hyperlink ref="D186" r:id="rId3"/>
    <hyperlink ref="D219" r:id="rId4"/>
    <hyperlink ref="D221" r:id="rId5"/>
    <hyperlink ref="D223" r:id="rId6"/>
    <hyperlink ref="D225" r:id="rId7"/>
    <hyperlink ref="D227" r:id="rId8"/>
    <hyperlink ref="D545" r:id="rId9"/>
    <hyperlink ref="D581" r:id="rId10"/>
    <hyperlink ref="D579" r:id="rId11"/>
    <hyperlink ref="D577" r:id="rId12"/>
    <hyperlink ref="D575" r:id="rId13"/>
    <hyperlink ref="D573" r:id="rId14"/>
    <hyperlink ref="D571" r:id="rId15"/>
    <hyperlink ref="D569" r:id="rId16"/>
    <hyperlink ref="D567" r:id="rId17"/>
    <hyperlink ref="D565" r:id="rId18"/>
    <hyperlink ref="D563" r:id="rId19"/>
    <hyperlink ref="D561" r:id="rId20"/>
    <hyperlink ref="D559" r:id="rId21"/>
    <hyperlink ref="D557" r:id="rId22"/>
    <hyperlink ref="D555" r:id="rId23"/>
    <hyperlink ref="D553" r:id="rId24"/>
    <hyperlink ref="D551" r:id="rId25"/>
    <hyperlink ref="D549" r:id="rId26"/>
    <hyperlink ref="D547" r:id="rId27"/>
    <hyperlink ref="D583" r:id="rId28"/>
    <hyperlink ref="D883" r:id="rId29"/>
    <hyperlink ref="D1129" r:id="rId30"/>
    <hyperlink ref="D1131" r:id="rId31"/>
    <hyperlink ref="D1133" r:id="rId32"/>
    <hyperlink ref="D1256" r:id="rId33"/>
    <hyperlink ref="D1260" r:id="rId34"/>
    <hyperlink ref="D1262" r:id="rId35"/>
    <hyperlink ref="D1265" r:id="rId36"/>
    <hyperlink ref="D1405" r:id="rId37"/>
    <hyperlink ref="D1414" r:id="rId38"/>
    <hyperlink ref="D1416" r:id="rId39"/>
    <hyperlink ref="D1418" r:id="rId40"/>
    <hyperlink ref="D1420" r:id="rId41"/>
    <hyperlink ref="D1422" r:id="rId42"/>
    <hyperlink ref="D1426" r:id="rId43"/>
    <hyperlink ref="D1428" r:id="rId44"/>
    <hyperlink ref="D1560" r:id="rId45"/>
    <hyperlink ref="D1611" r:id="rId46"/>
    <hyperlink ref="D1690" r:id="rId47"/>
    <hyperlink ref="D1692" r:id="rId48"/>
    <hyperlink ref="D1696" r:id="rId49"/>
    <hyperlink ref="D1698" r:id="rId50"/>
    <hyperlink ref="D1702" r:id="rId51"/>
    <hyperlink ref="D1744" r:id="rId52"/>
    <hyperlink ref="D1792" r:id="rId53"/>
    <hyperlink ref="D1794" r:id="rId54"/>
    <hyperlink ref="D1796" r:id="rId55"/>
    <hyperlink ref="D1798" r:id="rId56"/>
    <hyperlink ref="D1800" r:id="rId57"/>
    <hyperlink ref="D1809" r:id="rId58"/>
    <hyperlink ref="D1811" r:id="rId59"/>
    <hyperlink ref="D1813" r:id="rId60"/>
    <hyperlink ref="D1815" r:id="rId61"/>
    <hyperlink ref="D2040" r:id="rId62"/>
    <hyperlink ref="D2203" r:id="rId63"/>
    <hyperlink ref="D56" r:id="rId64"/>
    <hyperlink ref="D737" r:id="rId65"/>
    <hyperlink ref="D739" r:id="rId66"/>
    <hyperlink ref="D741" r:id="rId67"/>
    <hyperlink ref="D1226" r:id="rId68"/>
    <hyperlink ref="D1230" r:id="rId69"/>
    <hyperlink ref="D1316" r:id="rId70"/>
    <hyperlink ref="D1318" r:id="rId71"/>
    <hyperlink ref="D1320" r:id="rId72"/>
    <hyperlink ref="D1322" r:id="rId73"/>
    <hyperlink ref="D1324" r:id="rId74"/>
    <hyperlink ref="D1328" r:id="rId75"/>
    <hyperlink ref="D1694" r:id="rId76"/>
    <hyperlink ref="D1700" r:id="rId77"/>
    <hyperlink ref="D155" r:id="rId78"/>
    <hyperlink ref="D166" r:id="rId79"/>
    <hyperlink ref="D870" r:id="rId80"/>
    <hyperlink ref="D872" r:id="rId81"/>
    <hyperlink ref="D913" r:id="rId82"/>
    <hyperlink ref="D1338" r:id="rId83"/>
    <hyperlink ref="D1424" r:id="rId84"/>
    <hyperlink ref="D1652" r:id="rId85"/>
    <hyperlink ref="D1653" r:id="rId86"/>
    <hyperlink ref="D1654" r:id="rId87"/>
    <hyperlink ref="D1655" r:id="rId88"/>
    <hyperlink ref="D1656" r:id="rId89"/>
    <hyperlink ref="D1657" r:id="rId90"/>
    <hyperlink ref="D1658" r:id="rId91"/>
    <hyperlink ref="D1659" r:id="rId92"/>
    <hyperlink ref="D1660" r:id="rId93"/>
    <hyperlink ref="D1661" r:id="rId94"/>
    <hyperlink ref="D1662" r:id="rId95"/>
    <hyperlink ref="D1663" r:id="rId96"/>
    <hyperlink ref="D1664" r:id="rId97"/>
    <hyperlink ref="D1665" r:id="rId98"/>
    <hyperlink ref="D1666" r:id="rId99"/>
    <hyperlink ref="D1667" r:id="rId100"/>
    <hyperlink ref="D1668" r:id="rId101"/>
    <hyperlink ref="D1669" r:id="rId102"/>
    <hyperlink ref="D1670" r:id="rId103"/>
    <hyperlink ref="D1671" r:id="rId104"/>
    <hyperlink ref="D1672" r:id="rId105"/>
    <hyperlink ref="D1673" r:id="rId106"/>
    <hyperlink ref="D1674" r:id="rId107"/>
    <hyperlink ref="D1675" r:id="rId108"/>
    <hyperlink ref="D1676" r:id="rId109"/>
    <hyperlink ref="D1677" r:id="rId110"/>
    <hyperlink ref="D1773" r:id="rId111"/>
    <hyperlink ref="D1771" r:id="rId112"/>
    <hyperlink ref="D2012" r:id="rId113"/>
    <hyperlink ref="D2014" r:id="rId114"/>
    <hyperlink ref="D2016" r:id="rId115"/>
    <hyperlink ref="D2018" r:id="rId116"/>
    <hyperlink ref="D2020" r:id="rId117"/>
    <hyperlink ref="D2022" r:id="rId118"/>
    <hyperlink ref="D2024" r:id="rId119"/>
    <hyperlink ref="D2026" r:id="rId120"/>
    <hyperlink ref="D2028" r:id="rId121"/>
    <hyperlink ref="D2030" r:id="rId122"/>
    <hyperlink ref="D2032" r:id="rId123"/>
    <hyperlink ref="D2034" r:id="rId124"/>
    <hyperlink ref="D2036" r:id="rId125"/>
    <hyperlink ref="D2038" r:id="rId126"/>
  </hyperlinks>
  <pageMargins left="0.7" right="0.7" top="0.75" bottom="0.75" header="0.3" footer="0.3"/>
  <pageSetup orientation="portrait" horizontalDpi="4294967292" verticalDpi="4294967292" r:id="rId1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Trade_Commissioner_List_FRENCH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Ker, Peouchanda -CMR</dc:creator>
  <cp:lastModifiedBy>Ker, Peouchanda -CMR</cp:lastModifiedBy>
  <dcterms:created xsi:type="dcterms:W3CDTF">2014-02-24T15:45:08Z</dcterms:created>
  <dcterms:modified xsi:type="dcterms:W3CDTF">2014-02-28T16:06:37Z</dcterms:modified>
</cp:coreProperties>
</file>